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7"/>
  </externalReferences>
  <definedNames>
    <definedName name="_xlnm.Print_Area" localSheetId="0">'BS'!$A$1:$J$60</definedName>
    <definedName name="_xlnm.Print_Area" localSheetId="3">'CF-Ann'!$A$1:$F$43</definedName>
  </definedNames>
  <calcPr fullCalcOnLoad="1"/>
</workbook>
</file>

<file path=xl/sharedStrings.xml><?xml version="1.0" encoding="utf-8"?>
<sst xmlns="http://schemas.openxmlformats.org/spreadsheetml/2006/main" count="185" uniqueCount="123">
  <si>
    <t>MERGE ENERGY BHD. (420099-X)</t>
  </si>
  <si>
    <t>QUARTERLY REPORT FOR THE THIRD QUARTER ENDED 31 OCTOBER 2010</t>
  </si>
  <si>
    <t xml:space="preserve">UNAUDITED CONDENSED CONSOLIDATED CHANGES OF FINANCIAL POSITION </t>
  </si>
  <si>
    <t>Unaudited</t>
  </si>
  <si>
    <t>Audited</t>
  </si>
  <si>
    <t>As at</t>
  </si>
  <si>
    <t>31.10.2010</t>
  </si>
  <si>
    <t>31.01.2010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</si>
  <si>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</si>
  <si>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</si>
  <si>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</si>
  <si>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</si>
  <si>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</si>
  <si>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</si>
  <si>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</si>
  <si>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</si>
  <si>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</si>
  <si>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</si>
  <si>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</si>
  <si>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</si>
  <si>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</si>
  <si>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</si>
  <si>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</si>
  <si>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</si>
  <si>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</si>
  <si>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</si>
  <si>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Holders Of The Company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</si>
  <si>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</si>
  <si>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</si>
  <si>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</si>
  <si>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</si>
  <si>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</si>
  <si>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</si>
  <si>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Liabilities</t>
  </si>
  <si>
    <t>Long term borrowings</t>
  </si>
  <si>
    <t>Current Liabilities</t>
  </si>
  <si>
    <t>Amounts due to customers for contract works</t>
  </si>
  <si>
    <t>Trade payables</t>
  </si>
  <si>
    <t>Other payables and accruals</t>
  </si>
  <si>
    <t>Amount due to directors</t>
  </si>
  <si>
    <t>Short term borrowings</t>
  </si>
  <si>
    <t>Tax payables</t>
  </si>
  <si>
    <t>Total Liabilities</t>
  </si>
  <si>
    <t>TOTAL EQUITY AND LIABILITIES</t>
  </si>
  <si>
    <t>Net assets per share attributable to ordinary equity holders of the company (RM)</t>
  </si>
  <si>
    <t>(The Condensed Consolidated Statement of Financial Position should be read in conjunction with the Annual Financial Report for the financial year ended 31 January 2010.)</t>
  </si>
  <si>
    <t>UNAUDITED CONDENSED CONSOLIDATED STATEMENTS OF COMPREHENSIVE INCOME</t>
  </si>
  <si>
    <t>THIRD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</si>
  <si>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</si>
  <si>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</si>
  <si>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</si>
  <si>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</si>
  <si>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</si>
  <si>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</si>
  <si>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</si>
  <si>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31.10.2009</t>
  </si>
  <si>
    <t>Revenue</t>
  </si>
  <si>
    <t>Operating Expenses</t>
  </si>
  <si>
    <t>Other Income</t>
  </si>
  <si>
    <t>Profit/(Loss)  from Operations</t>
  </si>
  <si>
    <t>Finance Cost</t>
  </si>
  <si>
    <t>Share of result in jointly controlled entity</t>
  </si>
  <si>
    <t>Profit/(Loss) before taxation and zakat</t>
  </si>
  <si>
    <t>Taxation</t>
  </si>
  <si>
    <t>Profit/(Loss) after taxation and zakat</t>
  </si>
  <si>
    <t>Profit/(Loss)  for the period</t>
  </si>
  <si>
    <t>Other Comprehensive Income</t>
  </si>
  <si>
    <t>Total Compreshensive Income / (Loss)</t>
  </si>
  <si>
    <t>For The Period</t>
  </si>
  <si>
    <t>Profit/(Loss)  attributable to :</t>
  </si>
  <si>
    <t>Equity holder of the Company</t>
  </si>
  <si>
    <t>Minority Interest</t>
  </si>
  <si>
    <t>attributable to :</t>
  </si>
  <si>
    <t>Earnings per share : --</t>
  </si>
  <si>
    <t>sen</t>
  </si>
  <si>
    <t xml:space="preserve"> - basic / diluted</t>
  </si>
  <si>
    <t>(The Condensed Consolidated Statements of Compreshensive Income should be read in conjunction with the Annual Financial Report for the financial year ended 31 January 2010.)</t>
  </si>
  <si>
    <t>Additional Information</t>
  </si>
  <si>
    <t>Gross Interest Income</t>
  </si>
  <si>
    <t>Gross Interest Expense</t>
  </si>
  <si>
    <t>UNAUDITED CONDENSED CONSOLIDATED STATEMENTS OF CHANGES IN EQUITY</t>
  </si>
  <si>
    <t>Attributable to Equity Holders of the Company</t>
  </si>
  <si>
    <t>Share</t>
  </si>
  <si>
    <t xml:space="preserve">Share </t>
  </si>
  <si>
    <t>Accumulated</t>
  </si>
  <si>
    <t xml:space="preserve">Minority </t>
  </si>
  <si>
    <t>Total</t>
  </si>
  <si>
    <t>Capital</t>
  </si>
  <si>
    <t>Premium</t>
  </si>
  <si>
    <t>Losses</t>
  </si>
  <si>
    <t>Interests</t>
  </si>
  <si>
    <t>Equity</t>
  </si>
  <si>
    <t>At at 1 February 2010</t>
  </si>
  <si>
    <t>(as previously stated)</t>
  </si>
  <si>
    <t xml:space="preserve">Net profit / (loss)  for the financial year to date </t>
  </si>
  <si>
    <t>At 31 Oct  2010</t>
  </si>
  <si>
    <t>At 1 February 2009</t>
  </si>
  <si>
    <t xml:space="preserve">Net profit/ (loss)  for the financial year to date </t>
  </si>
  <si>
    <t>At 31 Oct 2009</t>
  </si>
  <si>
    <t>(The Condensed Consolidated Statements of Changes in Equity should be read in conjunction with the Annual Financial Report for the financial year ended 31 January 2010.)</t>
  </si>
  <si>
    <t xml:space="preserve">UNAUDITED CONDENSED CONSOLIDATED STATEMENTS OF CASH FLOWS </t>
  </si>
  <si>
    <t>9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</si>
  <si>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</si>
  <si>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</si>
  <si>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</si>
  <si>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</si>
  <si>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</si>
  <si>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</si>
  <si>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</si>
  <si>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</si>
  <si>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</si>
  <si>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</si>
  <si>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</si>
  <si>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</si>
  <si>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</si>
  <si>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</si>
  <si>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</si>
  <si>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</si>
  <si>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</si>
  <si>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</si>
  <si>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</si>
  <si>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 xml:space="preserve">Cash and cash equivalents at end of the quarter </t>
  </si>
  <si>
    <t>(The Condensed Consolidated Statements Of Cash Flows  should be read in conjunction with the Annual Financial Report for the financial year ended 31 January 2010.)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</si>
</sst>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  <numFmt numFmtId="219" formatCode="#,##0;[Red]\(#,##0\);\-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14" xfId="0" applyFont="1" applyBorder="1" applyAlignment="1">
      <alignment/>
    </xf>
    <xf numFmtId="183" fontId="23" fillId="0" borderId="15" xfId="42" applyNumberFormat="1" applyFont="1" applyBorder="1" applyAlignment="1">
      <alignment/>
    </xf>
    <xf numFmtId="183" fontId="23" fillId="0" borderId="0" xfId="42" applyNumberFormat="1" applyFont="1" applyBorder="1" applyAlignment="1">
      <alignment/>
    </xf>
    <xf numFmtId="183" fontId="23" fillId="0" borderId="16" xfId="42" applyNumberFormat="1" applyFont="1" applyBorder="1" applyAlignment="1">
      <alignment/>
    </xf>
    <xf numFmtId="183" fontId="0" fillId="0" borderId="0" xfId="42" applyNumberFormat="1" applyAlignment="1">
      <alignment/>
    </xf>
    <xf numFmtId="183" fontId="22" fillId="0" borderId="15" xfId="42" applyNumberFormat="1" applyFont="1" applyBorder="1" applyAlignment="1">
      <alignment/>
    </xf>
    <xf numFmtId="183" fontId="22" fillId="0" borderId="16" xfId="42" applyNumberFormat="1" applyFont="1" applyBorder="1" applyAlignment="1">
      <alignment/>
    </xf>
    <xf numFmtId="183" fontId="0" fillId="0" borderId="0" xfId="0" applyNumberFormat="1" applyAlignment="1">
      <alignment/>
    </xf>
    <xf numFmtId="18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83" fontId="22" fillId="0" borderId="19" xfId="42" applyNumberFormat="1" applyFont="1" applyBorder="1" applyAlignment="1">
      <alignment/>
    </xf>
    <xf numFmtId="183" fontId="22" fillId="0" borderId="20" xfId="42" applyNumberFormat="1" applyFont="1" applyBorder="1" applyAlignment="1">
      <alignment/>
    </xf>
    <xf numFmtId="183" fontId="22" fillId="0" borderId="21" xfId="42" applyNumberFormat="1" applyFont="1" applyBorder="1" applyAlignment="1">
      <alignment/>
    </xf>
    <xf numFmtId="0" fontId="24" fillId="0" borderId="0" xfId="0" applyFont="1" applyBorder="1" applyAlignment="1">
      <alignment/>
    </xf>
    <xf numFmtId="183" fontId="22" fillId="0" borderId="17" xfId="42" applyNumberFormat="1" applyFont="1" applyBorder="1" applyAlignment="1">
      <alignment/>
    </xf>
    <xf numFmtId="43" fontId="0" fillId="0" borderId="0" xfId="42" applyFont="1" applyBorder="1" applyAlignment="1">
      <alignment/>
    </xf>
    <xf numFmtId="183" fontId="22" fillId="0" borderId="22" xfId="42" applyNumberFormat="1" applyFont="1" applyBorder="1" applyAlignment="1">
      <alignment/>
    </xf>
    <xf numFmtId="183" fontId="22" fillId="0" borderId="23" xfId="42" applyNumberFormat="1" applyFont="1" applyBorder="1" applyAlignment="1">
      <alignment/>
    </xf>
    <xf numFmtId="183" fontId="0" fillId="0" borderId="0" xfId="42" applyNumberFormat="1" applyFont="1" applyAlignment="1">
      <alignment/>
    </xf>
    <xf numFmtId="183" fontId="23" fillId="0" borderId="0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83" fontId="22" fillId="0" borderId="15" xfId="42" applyNumberFormat="1" applyFont="1" applyBorder="1" applyAlignment="1">
      <alignment vertical="center"/>
    </xf>
    <xf numFmtId="183" fontId="23" fillId="0" borderId="0" xfId="42" applyNumberFormat="1" applyFont="1" applyBorder="1" applyAlignment="1">
      <alignment vertical="center"/>
    </xf>
    <xf numFmtId="183" fontId="22" fillId="0" borderId="16" xfId="42" applyNumberFormat="1" applyFont="1" applyBorder="1" applyAlignment="1">
      <alignment vertical="center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183" fontId="22" fillId="0" borderId="22" xfId="42" applyNumberFormat="1" applyFont="1" applyBorder="1" applyAlignment="1">
      <alignment vertical="center"/>
    </xf>
    <xf numFmtId="183" fontId="22" fillId="0" borderId="23" xfId="42" applyNumberFormat="1" applyFont="1" applyBorder="1" applyAlignment="1">
      <alignment vertical="center"/>
    </xf>
    <xf numFmtId="0" fontId="23" fillId="0" borderId="18" xfId="0" applyFont="1" applyBorder="1" applyAlignment="1">
      <alignment/>
    </xf>
    <xf numFmtId="43" fontId="22" fillId="0" borderId="17" xfId="42" applyFont="1" applyBorder="1" applyAlignment="1">
      <alignment/>
    </xf>
    <xf numFmtId="183" fontId="23" fillId="0" borderId="18" xfId="42" applyNumberFormat="1" applyFont="1" applyBorder="1" applyAlignment="1">
      <alignment/>
    </xf>
    <xf numFmtId="43" fontId="22" fillId="0" borderId="19" xfId="42" applyFont="1" applyBorder="1" applyAlignment="1">
      <alignment/>
    </xf>
    <xf numFmtId="183" fontId="23" fillId="0" borderId="0" xfId="42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4" fontId="22" fillId="0" borderId="14" xfId="0" applyNumberFormat="1" applyFont="1" applyFill="1" applyBorder="1" applyAlignment="1">
      <alignment horizontal="center"/>
    </xf>
    <xf numFmtId="183" fontId="23" fillId="0" borderId="14" xfId="42" applyNumberFormat="1" applyFont="1" applyBorder="1" applyAlignment="1">
      <alignment/>
    </xf>
    <xf numFmtId="183" fontId="23" fillId="0" borderId="0" xfId="42" applyNumberFormat="1" applyFont="1" applyBorder="1" applyAlignment="1">
      <alignment horizontal="center"/>
    </xf>
    <xf numFmtId="43" fontId="23" fillId="0" borderId="14" xfId="42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3" fontId="22" fillId="0" borderId="14" xfId="42" applyNumberFormat="1" applyFont="1" applyBorder="1" applyAlignment="1">
      <alignment/>
    </xf>
    <xf numFmtId="49" fontId="22" fillId="0" borderId="14" xfId="42" applyNumberFormat="1" applyFont="1" applyBorder="1" applyAlignment="1">
      <alignment/>
    </xf>
    <xf numFmtId="49" fontId="23" fillId="0" borderId="0" xfId="42" applyNumberFormat="1" applyFont="1" applyBorder="1" applyAlignment="1">
      <alignment/>
    </xf>
    <xf numFmtId="49" fontId="23" fillId="0" borderId="0" xfId="42" applyNumberFormat="1" applyFont="1" applyBorder="1" applyAlignment="1">
      <alignment horizontal="center"/>
    </xf>
    <xf numFmtId="183" fontId="22" fillId="0" borderId="14" xfId="42" applyNumberFormat="1" applyFont="1" applyFill="1" applyBorder="1" applyAlignment="1">
      <alignment/>
    </xf>
    <xf numFmtId="183" fontId="23" fillId="0" borderId="16" xfId="42" applyNumberFormat="1" applyFont="1" applyFill="1" applyBorder="1" applyAlignment="1">
      <alignment/>
    </xf>
    <xf numFmtId="183" fontId="23" fillId="0" borderId="14" xfId="42" applyNumberFormat="1" applyFont="1" applyFill="1" applyBorder="1" applyAlignment="1">
      <alignment/>
    </xf>
    <xf numFmtId="183" fontId="22" fillId="0" borderId="0" xfId="42" applyNumberFormat="1" applyFont="1" applyFill="1" applyBorder="1" applyAlignment="1">
      <alignment/>
    </xf>
    <xf numFmtId="49" fontId="23" fillId="0" borderId="14" xfId="42" applyNumberFormat="1" applyFont="1" applyBorder="1" applyAlignment="1">
      <alignment/>
    </xf>
    <xf numFmtId="183" fontId="22" fillId="0" borderId="24" xfId="42" applyNumberFormat="1" applyFont="1" applyFill="1" applyBorder="1" applyAlignment="1">
      <alignment/>
    </xf>
    <xf numFmtId="183" fontId="23" fillId="0" borderId="19" xfId="42" applyNumberFormat="1" applyFont="1" applyFill="1" applyBorder="1" applyAlignment="1">
      <alignment/>
    </xf>
    <xf numFmtId="183" fontId="22" fillId="0" borderId="18" xfId="42" applyNumberFormat="1" applyFont="1" applyFill="1" applyBorder="1" applyAlignment="1">
      <alignment/>
    </xf>
    <xf numFmtId="183" fontId="22" fillId="0" borderId="14" xfId="42" applyNumberFormat="1" applyFont="1" applyFill="1" applyBorder="1" applyAlignment="1">
      <alignment horizontal="center"/>
    </xf>
    <xf numFmtId="183" fontId="23" fillId="0" borderId="16" xfId="42" applyNumberFormat="1" applyFont="1" applyFill="1" applyBorder="1" applyAlignment="1">
      <alignment horizontal="center"/>
    </xf>
    <xf numFmtId="183" fontId="22" fillId="0" borderId="0" xfId="42" applyNumberFormat="1" applyFont="1" applyFill="1" applyBorder="1" applyAlignment="1">
      <alignment horizontal="center"/>
    </xf>
    <xf numFmtId="49" fontId="27" fillId="0" borderId="0" xfId="42" applyNumberFormat="1" applyFont="1" applyBorder="1" applyAlignment="1">
      <alignment horizontal="center"/>
    </xf>
    <xf numFmtId="183" fontId="22" fillId="0" borderId="25" xfId="42" applyNumberFormat="1" applyFont="1" applyFill="1" applyBorder="1" applyAlignment="1">
      <alignment/>
    </xf>
    <xf numFmtId="183" fontId="23" fillId="0" borderId="26" xfId="42" applyNumberFormat="1" applyFont="1" applyFill="1" applyBorder="1" applyAlignment="1">
      <alignment/>
    </xf>
    <xf numFmtId="183" fontId="22" fillId="0" borderId="27" xfId="42" applyNumberFormat="1" applyFont="1" applyFill="1" applyBorder="1" applyAlignment="1">
      <alignment/>
    </xf>
    <xf numFmtId="183" fontId="23" fillId="0" borderId="0" xfId="0" applyNumberFormat="1" applyFont="1" applyFill="1" applyAlignment="1">
      <alignment/>
    </xf>
    <xf numFmtId="183" fontId="22" fillId="0" borderId="28" xfId="42" applyNumberFormat="1" applyFont="1" applyFill="1" applyBorder="1" applyAlignment="1">
      <alignment/>
    </xf>
    <xf numFmtId="183" fontId="22" fillId="0" borderId="29" xfId="42" applyNumberFormat="1" applyFont="1" applyFill="1" applyBorder="1" applyAlignment="1">
      <alignment/>
    </xf>
    <xf numFmtId="183" fontId="22" fillId="0" borderId="30" xfId="42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49" fontId="23" fillId="0" borderId="14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43" fontId="22" fillId="0" borderId="14" xfId="0" applyNumberFormat="1" applyFont="1" applyBorder="1" applyAlignment="1">
      <alignment horizontal="right"/>
    </xf>
    <xf numFmtId="43" fontId="23" fillId="0" borderId="16" xfId="0" applyNumberFormat="1" applyFont="1" applyBorder="1" applyAlignment="1">
      <alignment horizontal="right"/>
    </xf>
    <xf numFmtId="43" fontId="23" fillId="0" borderId="14" xfId="0" applyNumberFormat="1" applyFont="1" applyBorder="1" applyAlignment="1">
      <alignment horizontal="right"/>
    </xf>
    <xf numFmtId="43" fontId="22" fillId="0" borderId="0" xfId="0" applyNumberFormat="1" applyFont="1" applyBorder="1" applyAlignment="1">
      <alignment horizontal="right"/>
    </xf>
    <xf numFmtId="49" fontId="23" fillId="0" borderId="24" xfId="0" applyNumberFormat="1" applyFont="1" applyBorder="1" applyAlignment="1">
      <alignment/>
    </xf>
    <xf numFmtId="49" fontId="23" fillId="0" borderId="18" xfId="0" applyNumberFormat="1" applyFont="1" applyBorder="1" applyAlignment="1">
      <alignment/>
    </xf>
    <xf numFmtId="0" fontId="28" fillId="0" borderId="24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4" xfId="0" applyFont="1" applyBorder="1" applyAlignment="1">
      <alignment/>
    </xf>
    <xf numFmtId="0" fontId="28" fillId="0" borderId="18" xfId="0" applyFont="1" applyBorder="1" applyAlignment="1">
      <alignment/>
    </xf>
    <xf numFmtId="49" fontId="23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  <xf numFmtId="0" fontId="23" fillId="0" borderId="24" xfId="0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83" fontId="23" fillId="0" borderId="14" xfId="42" applyNumberFormat="1" applyFont="1" applyBorder="1" applyAlignment="1">
      <alignment/>
    </xf>
    <xf numFmtId="183" fontId="23" fillId="0" borderId="0" xfId="42" applyNumberFormat="1" applyFont="1" applyBorder="1" applyAlignment="1">
      <alignment/>
    </xf>
    <xf numFmtId="183" fontId="23" fillId="0" borderId="15" xfId="42" applyNumberFormat="1" applyFont="1" applyBorder="1" applyAlignment="1">
      <alignment/>
    </xf>
    <xf numFmtId="183" fontId="23" fillId="0" borderId="16" xfId="42" applyNumberFormat="1" applyFont="1" applyBorder="1" applyAlignment="1">
      <alignment/>
    </xf>
    <xf numFmtId="183" fontId="23" fillId="0" borderId="14" xfId="42" applyNumberFormat="1" applyFont="1" applyBorder="1" applyAlignment="1">
      <alignment horizontal="center"/>
    </xf>
    <xf numFmtId="183" fontId="23" fillId="0" borderId="15" xfId="42" applyNumberFormat="1" applyFont="1" applyBorder="1" applyAlignment="1">
      <alignment horizontal="center"/>
    </xf>
    <xf numFmtId="183" fontId="23" fillId="0" borderId="17" xfId="42" applyNumberFormat="1" applyFont="1" applyBorder="1" applyAlignment="1">
      <alignment horizontal="center"/>
    </xf>
    <xf numFmtId="183" fontId="23" fillId="0" borderId="16" xfId="42" applyNumberFormat="1" applyFont="1" applyBorder="1" applyAlignment="1">
      <alignment horizontal="center"/>
    </xf>
    <xf numFmtId="183" fontId="23" fillId="0" borderId="25" xfId="42" applyNumberFormat="1" applyFont="1" applyBorder="1" applyAlignment="1">
      <alignment horizontal="center"/>
    </xf>
    <xf numFmtId="183" fontId="23" fillId="0" borderId="27" xfId="42" applyNumberFormat="1" applyFont="1" applyBorder="1" applyAlignment="1">
      <alignment horizontal="center"/>
    </xf>
    <xf numFmtId="183" fontId="23" fillId="0" borderId="31" xfId="42" applyNumberFormat="1" applyFont="1" applyBorder="1" applyAlignment="1">
      <alignment horizontal="center"/>
    </xf>
    <xf numFmtId="183" fontId="23" fillId="0" borderId="26" xfId="42" applyNumberFormat="1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183" fontId="23" fillId="0" borderId="25" xfId="42" applyNumberFormat="1" applyFont="1" applyBorder="1" applyAlignment="1">
      <alignment/>
    </xf>
    <xf numFmtId="183" fontId="23" fillId="0" borderId="27" xfId="42" applyNumberFormat="1" applyFont="1" applyBorder="1" applyAlignment="1">
      <alignment/>
    </xf>
    <xf numFmtId="183" fontId="23" fillId="0" borderId="31" xfId="42" applyNumberFormat="1" applyFont="1" applyBorder="1" applyAlignment="1">
      <alignment/>
    </xf>
    <xf numFmtId="183" fontId="23" fillId="0" borderId="26" xfId="42" applyNumberFormat="1" applyFont="1" applyBorder="1" applyAlignment="1">
      <alignment/>
    </xf>
    <xf numFmtId="183" fontId="23" fillId="0" borderId="32" xfId="42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5" xfId="0" applyFont="1" applyBorder="1" applyAlignment="1">
      <alignment/>
    </xf>
    <xf numFmtId="183" fontId="23" fillId="0" borderId="14" xfId="0" applyNumberFormat="1" applyFont="1" applyBorder="1" applyAlignment="1">
      <alignment/>
    </xf>
    <xf numFmtId="183" fontId="23" fillId="0" borderId="15" xfId="0" applyNumberFormat="1" applyFont="1" applyBorder="1" applyAlignment="1">
      <alignment/>
    </xf>
    <xf numFmtId="183" fontId="23" fillId="0" borderId="24" xfId="0" applyNumberFormat="1" applyFont="1" applyBorder="1" applyAlignment="1">
      <alignment/>
    </xf>
    <xf numFmtId="183" fontId="23" fillId="0" borderId="17" xfId="0" applyNumberFormat="1" applyFont="1" applyBorder="1" applyAlignment="1">
      <alignment/>
    </xf>
    <xf numFmtId="183" fontId="23" fillId="0" borderId="14" xfId="42" applyNumberFormat="1" applyFont="1" applyBorder="1" applyAlignment="1">
      <alignment horizontal="right"/>
    </xf>
    <xf numFmtId="183" fontId="23" fillId="0" borderId="0" xfId="42" applyNumberFormat="1" applyFont="1" applyBorder="1" applyAlignment="1">
      <alignment horizontal="right"/>
    </xf>
    <xf numFmtId="183" fontId="23" fillId="0" borderId="15" xfId="42" applyNumberFormat="1" applyFont="1" applyBorder="1" applyAlignment="1">
      <alignment horizontal="right"/>
    </xf>
    <xf numFmtId="183" fontId="23" fillId="0" borderId="33" xfId="42" applyNumberFormat="1" applyFont="1" applyBorder="1" applyAlignment="1">
      <alignment horizontal="right"/>
    </xf>
    <xf numFmtId="183" fontId="23" fillId="0" borderId="22" xfId="42" applyNumberFormat="1" applyFont="1" applyBorder="1" applyAlignment="1">
      <alignment horizontal="right"/>
    </xf>
    <xf numFmtId="183" fontId="23" fillId="0" borderId="34" xfId="42" applyNumberFormat="1" applyFont="1" applyBorder="1" applyAlignment="1">
      <alignment horizontal="right"/>
    </xf>
    <xf numFmtId="183" fontId="23" fillId="0" borderId="35" xfId="42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ill="1" applyBorder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24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2" fillId="22" borderId="36" xfId="0" applyFont="1" applyFill="1" applyBorder="1" applyAlignment="1">
      <alignment horizontal="center"/>
    </xf>
    <xf numFmtId="0" fontId="22" fillId="22" borderId="37" xfId="0" applyFont="1" applyFill="1" applyBorder="1" applyAlignment="1">
      <alignment horizontal="center"/>
    </xf>
    <xf numFmtId="0" fontId="22" fillId="22" borderId="2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14" xfId="42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39" xfId="0" applyFont="1" applyFill="1" applyBorder="1" applyAlignment="1">
      <alignment horizontal="center"/>
    </xf>
    <xf numFmtId="0" fontId="22" fillId="22" borderId="4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180975</xdr:rowOff>
    </xdr:from>
    <xdr:to>
      <xdr:col>4</xdr:col>
      <xdr:colOff>314325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3438525" y="1266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200025</xdr:rowOff>
    </xdr:from>
    <xdr:to>
      <xdr:col>7</xdr:col>
      <xdr:colOff>962025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6962775" y="1285875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161925</xdr:rowOff>
    </xdr:from>
    <xdr:to>
      <xdr:col>4</xdr:col>
      <xdr:colOff>295275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3457575" y="4400550"/>
          <a:ext cx="228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20</xdr:row>
      <xdr:rowOff>190500</xdr:rowOff>
    </xdr:from>
    <xdr:to>
      <xdr:col>7</xdr:col>
      <xdr:colOff>990600</xdr:colOff>
      <xdr:row>20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962775" y="4429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imean\c\wm\My%20Documents\Merge%20Energy\Consol%20Group%20Ac\consol%20YE%20Jan%202011\PE%2031%20Oct%2010\MEBCONSOL%20OC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-Monteiro"/>
      <sheetName val="CF 10.10"/>
      <sheetName val="CBS 10.10 CF"/>
      <sheetName val="CBS 10.10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0">
        <row r="2">
          <cell r="A2" t="str">
            <v>QUARTERLY REPORT FOR THE THIRD QUARTER ENDED 31 OCTOBER 2010</v>
          </cell>
        </row>
      </sheetData>
      <sheetData sheetId="2">
        <row r="2">
          <cell r="A2" t="str">
            <v>QUARTERLY REPORT FOR THE THIRD QUARTER ENDED 31 OCTOBER 2010</v>
          </cell>
        </row>
      </sheetData>
      <sheetData sheetId="3">
        <row r="2">
          <cell r="A2" t="str">
            <v>QUARTERLY REPORT FOR THE THIRD QUARTER ENDED 31 OCTOBER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P68"/>
  <sheetViews>
    <sheetView zoomScale="75" zoomScaleNormal="75" workbookViewId="0" topLeftCell="A10">
      <selection activeCell="L38" sqref="L38:L39"/>
    </sheetView>
  </sheetViews>
  <sheetFormatPr defaultColWidth="9.140625" defaultRowHeight="12.75"/>
  <cols>
    <col min="1" max="1" width="3.57421875" style="0" customWidth="1"/>
    <col min="5" max="6" width="9.28125" style="0" customWidth="1"/>
    <col min="7" max="7" width="10.8515625" style="0" bestFit="1" customWidth="1"/>
    <col min="8" max="8" width="15.140625" style="0" bestFit="1" customWidth="1"/>
    <col min="9" max="9" width="0.13671875" style="0" customWidth="1"/>
    <col min="10" max="10" width="15.28125" style="0" customWidth="1"/>
    <col min="11" max="11" width="4.00390625" style="0" customWidth="1"/>
    <col min="12" max="12" width="15.140625" style="0" bestFit="1" customWidth="1"/>
    <col min="13" max="13" width="5.57421875" style="0" customWidth="1"/>
    <col min="14" max="15" width="7.7109375" style="0" bestFit="1" customWidth="1"/>
  </cols>
  <sheetData>
    <row r="1" spans="1:10" ht="24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24.7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24" customHeight="1">
      <c r="A3" s="189" t="s">
        <v>2</v>
      </c>
      <c r="B3" s="190"/>
      <c r="C3" s="190"/>
      <c r="D3" s="190"/>
      <c r="E3" s="190"/>
      <c r="F3" s="190"/>
      <c r="G3" s="190"/>
      <c r="H3" s="190"/>
      <c r="I3" s="190"/>
      <c r="J3" s="191"/>
    </row>
    <row r="4" spans="1:10" ht="15.75">
      <c r="A4" s="2"/>
      <c r="B4" s="3"/>
      <c r="C4" s="2"/>
      <c r="D4" s="3"/>
      <c r="E4" s="3"/>
      <c r="F4" s="4"/>
      <c r="G4" s="4"/>
      <c r="H4" s="4"/>
      <c r="I4" s="4"/>
      <c r="J4" s="4"/>
    </row>
    <row r="5" spans="2:10" ht="15">
      <c r="B5" s="4"/>
      <c r="C5" s="4"/>
      <c r="D5" s="4"/>
      <c r="E5" s="4"/>
      <c r="F5" s="4"/>
      <c r="G5" s="4"/>
      <c r="H5" s="4"/>
      <c r="I5" s="4"/>
      <c r="J5" s="4"/>
    </row>
    <row r="6" spans="1:14" ht="15.75">
      <c r="A6" s="5"/>
      <c r="B6" s="6"/>
      <c r="C6" s="6"/>
      <c r="D6" s="6"/>
      <c r="E6" s="6"/>
      <c r="F6" s="6"/>
      <c r="G6" s="6"/>
      <c r="H6" s="7" t="s">
        <v>3</v>
      </c>
      <c r="I6" s="6"/>
      <c r="J6" s="8" t="s">
        <v>4</v>
      </c>
      <c r="L6" s="178"/>
      <c r="M6" s="40"/>
      <c r="N6" s="40"/>
    </row>
    <row r="7" spans="1:14" ht="15.75">
      <c r="A7" s="9"/>
      <c r="B7" s="10"/>
      <c r="C7" s="10"/>
      <c r="D7" s="10"/>
      <c r="E7" s="10"/>
      <c r="F7" s="10"/>
      <c r="G7" s="10"/>
      <c r="H7" s="11" t="s">
        <v>5</v>
      </c>
      <c r="I7" s="12"/>
      <c r="J7" s="13" t="s">
        <v>5</v>
      </c>
      <c r="L7" s="179"/>
      <c r="M7" s="40"/>
      <c r="N7" s="40"/>
    </row>
    <row r="8" spans="1:14" ht="15.75">
      <c r="A8" s="9"/>
      <c r="B8" s="10"/>
      <c r="C8" s="10"/>
      <c r="D8" s="10"/>
      <c r="E8" s="10"/>
      <c r="F8" s="10"/>
      <c r="G8" s="10"/>
      <c r="H8" s="14" t="s">
        <v>6</v>
      </c>
      <c r="I8" s="12"/>
      <c r="J8" s="15" t="s">
        <v>7</v>
      </c>
      <c r="L8" s="180"/>
      <c r="M8" s="40"/>
      <c r="N8" s="40"/>
    </row>
    <row r="9" spans="1:14" ht="15.75">
      <c r="A9" s="9"/>
      <c r="B9" s="10"/>
      <c r="C9" s="10"/>
      <c r="D9" s="10"/>
      <c r="E9" s="10"/>
      <c r="F9" s="10"/>
      <c r="G9" s="10"/>
      <c r="H9" s="16" t="s">
        <v>8</v>
      </c>
      <c r="I9" s="17"/>
      <c r="J9" s="18" t="s">
        <v>8</v>
      </c>
      <c r="L9" s="178"/>
      <c r="M9" s="40"/>
      <c r="N9" s="40"/>
    </row>
    <row r="10" spans="1:14" ht="15.75">
      <c r="A10" s="19" t="s">
        <v>9</v>
      </c>
      <c r="B10" s="10"/>
      <c r="C10" s="10"/>
      <c r="D10" s="10"/>
      <c r="E10" s="10"/>
      <c r="F10" s="10"/>
      <c r="G10" s="10"/>
      <c r="H10" s="11"/>
      <c r="I10" s="12"/>
      <c r="J10" s="13"/>
      <c r="L10" s="40"/>
      <c r="M10" s="40"/>
      <c r="N10" s="40"/>
    </row>
    <row r="11" spans="1:14" ht="15.75">
      <c r="A11" s="19" t="s">
        <v>10</v>
      </c>
      <c r="B11" s="10"/>
      <c r="C11" s="10"/>
      <c r="D11" s="10"/>
      <c r="E11" s="10"/>
      <c r="F11" s="10"/>
      <c r="G11" s="10"/>
      <c r="H11" s="20"/>
      <c r="I11" s="21"/>
      <c r="J11" s="22"/>
      <c r="K11" s="23"/>
      <c r="L11" s="40"/>
      <c r="M11" s="40"/>
      <c r="N11" s="40"/>
    </row>
    <row r="12" spans="1:14" ht="15.75">
      <c r="A12" s="9"/>
      <c r="B12" s="10" t="s">
        <v>11</v>
      </c>
      <c r="C12" s="10"/>
      <c r="D12" s="10"/>
      <c r="E12" s="10"/>
      <c r="F12" s="10"/>
      <c r="G12" s="10"/>
      <c r="H12" s="24">
        <v>3685</v>
      </c>
      <c r="I12" s="21"/>
      <c r="J12" s="25">
        <v>3166</v>
      </c>
      <c r="K12" s="23"/>
      <c r="L12" s="28"/>
      <c r="M12" s="40"/>
      <c r="N12" s="39"/>
    </row>
    <row r="13" spans="1:14" ht="15.75">
      <c r="A13" s="9"/>
      <c r="B13" s="10" t="s">
        <v>12</v>
      </c>
      <c r="C13" s="10"/>
      <c r="D13" s="10"/>
      <c r="E13" s="10"/>
      <c r="F13" s="10"/>
      <c r="G13" s="10"/>
      <c r="H13" s="24">
        <v>6636</v>
      </c>
      <c r="I13" s="21"/>
      <c r="J13" s="25">
        <v>6636</v>
      </c>
      <c r="K13" s="23"/>
      <c r="L13" s="28"/>
      <c r="M13" s="40"/>
      <c r="N13" s="40"/>
    </row>
    <row r="14" spans="1:14" ht="15.75">
      <c r="A14" s="9"/>
      <c r="B14" s="10" t="s">
        <v>13</v>
      </c>
      <c r="C14" s="10"/>
      <c r="D14" s="10"/>
      <c r="E14" s="10"/>
      <c r="F14" s="10"/>
      <c r="G14" s="10"/>
      <c r="H14" s="24">
        <v>2422</v>
      </c>
      <c r="I14" s="21"/>
      <c r="J14" s="25">
        <v>2427</v>
      </c>
      <c r="K14" s="27"/>
      <c r="L14" s="28"/>
      <c r="M14" s="40"/>
      <c r="N14" s="40"/>
    </row>
    <row r="15" spans="1:14" ht="15.75">
      <c r="A15" s="9"/>
      <c r="B15" s="10" t="s">
        <v>14</v>
      </c>
      <c r="C15" s="10"/>
      <c r="D15" s="10"/>
      <c r="E15" s="10"/>
      <c r="F15" s="10"/>
      <c r="G15" s="10"/>
      <c r="H15" s="24">
        <v>154</v>
      </c>
      <c r="I15" s="21"/>
      <c r="J15" s="29">
        <v>154</v>
      </c>
      <c r="K15" s="23"/>
      <c r="L15" s="28"/>
      <c r="M15" s="40"/>
      <c r="N15" s="40"/>
    </row>
    <row r="16" spans="1:14" ht="15.75">
      <c r="A16" s="9"/>
      <c r="B16" s="10"/>
      <c r="C16" s="10"/>
      <c r="D16" s="10"/>
      <c r="E16" s="10"/>
      <c r="F16" s="10"/>
      <c r="G16" s="10"/>
      <c r="H16" s="30">
        <f>SUM(H12:H15)</f>
        <v>12897</v>
      </c>
      <c r="I16" s="21"/>
      <c r="J16" s="31">
        <f>SUM(J12:J15)</f>
        <v>12383</v>
      </c>
      <c r="K16" s="23"/>
      <c r="L16" s="28"/>
      <c r="M16" s="40"/>
      <c r="N16" s="40"/>
    </row>
    <row r="17" spans="1:14" ht="15.75">
      <c r="A17" s="9"/>
      <c r="B17" s="10"/>
      <c r="C17" s="10"/>
      <c r="D17" s="10"/>
      <c r="E17" s="10"/>
      <c r="F17" s="10"/>
      <c r="G17" s="10"/>
      <c r="H17" s="24"/>
      <c r="I17" s="21"/>
      <c r="J17" s="25"/>
      <c r="K17" s="23"/>
      <c r="L17" s="28"/>
      <c r="M17" s="40"/>
      <c r="N17" s="40"/>
    </row>
    <row r="18" spans="1:14" ht="15.75">
      <c r="A18" s="19" t="s">
        <v>15</v>
      </c>
      <c r="B18" s="10"/>
      <c r="C18" s="10"/>
      <c r="D18" s="10"/>
      <c r="E18" s="10"/>
      <c r="F18" s="10"/>
      <c r="G18" s="10"/>
      <c r="H18" s="24"/>
      <c r="I18" s="21"/>
      <c r="J18" s="25"/>
      <c r="K18" s="23"/>
      <c r="L18" s="28"/>
      <c r="M18" s="40"/>
      <c r="N18" s="40"/>
    </row>
    <row r="19" spans="1:14" ht="15.75">
      <c r="A19" s="19"/>
      <c r="B19" s="10" t="s">
        <v>16</v>
      </c>
      <c r="C19" s="10"/>
      <c r="D19" s="10"/>
      <c r="E19" s="10"/>
      <c r="F19" s="10"/>
      <c r="G19" s="10"/>
      <c r="H19" s="24">
        <v>26</v>
      </c>
      <c r="I19" s="21"/>
      <c r="J19" s="25">
        <v>26</v>
      </c>
      <c r="K19" s="23"/>
      <c r="L19" s="28"/>
      <c r="M19" s="40"/>
      <c r="N19" s="40"/>
    </row>
    <row r="20" spans="1:14" ht="15.75">
      <c r="A20" s="9"/>
      <c r="B20" s="10" t="s">
        <v>17</v>
      </c>
      <c r="C20" s="32"/>
      <c r="D20" s="10"/>
      <c r="E20" s="10"/>
      <c r="F20" s="10"/>
      <c r="G20" s="10"/>
      <c r="H20" s="24">
        <v>7622</v>
      </c>
      <c r="I20" s="21"/>
      <c r="J20" s="25">
        <v>5948</v>
      </c>
      <c r="K20" s="23"/>
      <c r="L20" s="28"/>
      <c r="M20" s="40"/>
      <c r="N20" s="40"/>
    </row>
    <row r="21" spans="1:14" ht="15.75" hidden="1">
      <c r="A21" s="9"/>
      <c r="B21" s="10" t="s">
        <v>18</v>
      </c>
      <c r="C21" s="32"/>
      <c r="D21" s="10"/>
      <c r="E21" s="10"/>
      <c r="F21" s="10"/>
      <c r="G21" s="10"/>
      <c r="H21" s="24">
        <v>0</v>
      </c>
      <c r="I21" s="21"/>
      <c r="J21" s="25">
        <v>0</v>
      </c>
      <c r="K21" s="23"/>
      <c r="L21" s="28"/>
      <c r="M21" s="40"/>
      <c r="N21" s="40"/>
    </row>
    <row r="22" spans="1:14" ht="15.75">
      <c r="A22" s="9"/>
      <c r="B22" s="10" t="s">
        <v>19</v>
      </c>
      <c r="C22" s="32"/>
      <c r="D22" s="10"/>
      <c r="E22" s="10"/>
      <c r="F22" s="10"/>
      <c r="G22" s="10"/>
      <c r="H22" s="24">
        <v>29845</v>
      </c>
      <c r="I22" s="21"/>
      <c r="J22" s="25">
        <v>28221</v>
      </c>
      <c r="K22" s="23"/>
      <c r="L22" s="28"/>
      <c r="M22" s="40"/>
      <c r="N22" s="40"/>
    </row>
    <row r="23" spans="1:14" ht="15.75">
      <c r="A23" s="9"/>
      <c r="B23" s="10" t="s">
        <v>20</v>
      </c>
      <c r="C23" s="32"/>
      <c r="D23" s="10"/>
      <c r="E23" s="10"/>
      <c r="F23" s="10"/>
      <c r="G23" s="10"/>
      <c r="H23" s="24">
        <v>7238</v>
      </c>
      <c r="I23" s="21"/>
      <c r="J23" s="25">
        <v>3599</v>
      </c>
      <c r="K23" s="23"/>
      <c r="L23" s="28"/>
      <c r="M23" s="40"/>
      <c r="N23" s="40"/>
    </row>
    <row r="24" spans="1:14" ht="15.75">
      <c r="A24" s="9"/>
      <c r="B24" s="10" t="s">
        <v>21</v>
      </c>
      <c r="C24" s="32"/>
      <c r="D24" s="10"/>
      <c r="E24" s="10"/>
      <c r="F24" s="10"/>
      <c r="G24" s="10"/>
      <c r="H24" s="24">
        <v>141</v>
      </c>
      <c r="I24" s="21"/>
      <c r="J24" s="25">
        <v>141</v>
      </c>
      <c r="K24" s="23"/>
      <c r="L24" s="28"/>
      <c r="M24" s="40"/>
      <c r="N24" s="40"/>
    </row>
    <row r="25" spans="1:14" ht="15.75">
      <c r="A25" s="9"/>
      <c r="B25" s="10" t="s">
        <v>22</v>
      </c>
      <c r="C25" s="32"/>
      <c r="D25" s="10"/>
      <c r="E25" s="10"/>
      <c r="F25" s="10"/>
      <c r="G25" s="10"/>
      <c r="H25" s="24">
        <v>9342</v>
      </c>
      <c r="I25" s="21"/>
      <c r="J25" s="25">
        <v>11859</v>
      </c>
      <c r="K25" s="23"/>
      <c r="L25" s="28"/>
      <c r="M25" s="40"/>
      <c r="N25" s="40"/>
    </row>
    <row r="26" spans="1:14" ht="15.75">
      <c r="A26" s="9"/>
      <c r="B26" s="10" t="s">
        <v>23</v>
      </c>
      <c r="C26" s="32"/>
      <c r="D26" s="10"/>
      <c r="E26" s="10"/>
      <c r="F26" s="10"/>
      <c r="G26" s="10"/>
      <c r="H26" s="33">
        <v>887</v>
      </c>
      <c r="I26" s="21"/>
      <c r="J26" s="29">
        <v>607</v>
      </c>
      <c r="K26" s="23"/>
      <c r="L26" s="28"/>
      <c r="M26" s="40"/>
      <c r="N26" s="40"/>
    </row>
    <row r="27" spans="1:14" ht="15.75">
      <c r="A27" s="9"/>
      <c r="B27" s="10"/>
      <c r="C27" s="10"/>
      <c r="D27" s="10"/>
      <c r="E27" s="10"/>
      <c r="F27" s="10"/>
      <c r="G27" s="10"/>
      <c r="H27" s="30">
        <f>SUM(H19:H26)</f>
        <v>55101</v>
      </c>
      <c r="I27" s="21"/>
      <c r="J27" s="31">
        <f>SUM(J19:J26)</f>
        <v>50401</v>
      </c>
      <c r="K27" s="23"/>
      <c r="L27" s="34"/>
      <c r="M27" s="40"/>
      <c r="N27" s="40"/>
    </row>
    <row r="28" spans="1:14" ht="15.75">
      <c r="A28" s="9"/>
      <c r="B28" s="10"/>
      <c r="C28" s="10"/>
      <c r="D28" s="10"/>
      <c r="E28" s="10"/>
      <c r="F28" s="10"/>
      <c r="G28" s="10"/>
      <c r="H28" s="24"/>
      <c r="I28" s="21"/>
      <c r="J28" s="25"/>
      <c r="K28" s="23"/>
      <c r="L28" s="34"/>
      <c r="M28" s="40"/>
      <c r="N28" s="40"/>
    </row>
    <row r="29" spans="1:14" ht="16.5" thickBot="1">
      <c r="A29" s="19" t="s">
        <v>24</v>
      </c>
      <c r="B29" s="10"/>
      <c r="C29" s="10"/>
      <c r="D29" s="10"/>
      <c r="E29" s="10"/>
      <c r="F29" s="10"/>
      <c r="G29" s="10"/>
      <c r="H29" s="35">
        <f>H16+H27</f>
        <v>67998</v>
      </c>
      <c r="I29" s="21"/>
      <c r="J29" s="36">
        <f>J16+J27</f>
        <v>62784</v>
      </c>
      <c r="K29" s="23"/>
      <c r="L29" s="34"/>
      <c r="M29" s="40"/>
      <c r="N29" s="40"/>
    </row>
    <row r="30" spans="1:14" ht="15.75">
      <c r="A30" s="9"/>
      <c r="B30" s="10"/>
      <c r="C30" s="10"/>
      <c r="D30" s="10"/>
      <c r="E30" s="10"/>
      <c r="F30" s="10"/>
      <c r="G30" s="10"/>
      <c r="H30" s="24"/>
      <c r="I30" s="21"/>
      <c r="J30" s="25"/>
      <c r="K30" s="23"/>
      <c r="L30" s="28"/>
      <c r="M30" s="40"/>
      <c r="N30" s="40"/>
    </row>
    <row r="31" spans="1:14" ht="15.75">
      <c r="A31" s="19" t="s">
        <v>25</v>
      </c>
      <c r="B31" s="10"/>
      <c r="C31" s="10"/>
      <c r="D31" s="10"/>
      <c r="E31" s="10"/>
      <c r="F31" s="10"/>
      <c r="G31" s="10"/>
      <c r="H31" s="24"/>
      <c r="I31" s="21"/>
      <c r="J31" s="25"/>
      <c r="K31" s="23"/>
      <c r="L31" s="28"/>
      <c r="M31" s="40"/>
      <c r="N31" s="40"/>
    </row>
    <row r="32" spans="1:14" ht="15.75">
      <c r="A32" s="19" t="s">
        <v>26</v>
      </c>
      <c r="B32" s="10"/>
      <c r="C32" s="10"/>
      <c r="D32" s="10"/>
      <c r="E32" s="10"/>
      <c r="F32" s="10"/>
      <c r="G32" s="10"/>
      <c r="H32" s="24"/>
      <c r="I32" s="21"/>
      <c r="J32" s="25"/>
      <c r="K32" s="23"/>
      <c r="L32" s="28"/>
      <c r="M32" s="40"/>
      <c r="N32" s="40"/>
    </row>
    <row r="33" spans="1:14" ht="15.75">
      <c r="A33" s="9" t="s">
        <v>27</v>
      </c>
      <c r="B33" s="10"/>
      <c r="C33" s="10"/>
      <c r="D33" s="10"/>
      <c r="E33" s="10"/>
      <c r="F33" s="10"/>
      <c r="G33" s="10"/>
      <c r="H33" s="24">
        <v>67000</v>
      </c>
      <c r="I33" s="21"/>
      <c r="J33" s="25">
        <v>67000</v>
      </c>
      <c r="K33" s="23"/>
      <c r="L33" s="28"/>
      <c r="M33" s="40"/>
      <c r="N33" s="40"/>
    </row>
    <row r="34" spans="1:14" ht="15.75">
      <c r="A34" s="9" t="s">
        <v>28</v>
      </c>
      <c r="B34" s="10"/>
      <c r="C34" s="10"/>
      <c r="D34" s="10"/>
      <c r="E34" s="10"/>
      <c r="F34" s="10"/>
      <c r="G34" s="10"/>
      <c r="H34" s="24"/>
      <c r="I34" s="21"/>
      <c r="J34" s="25"/>
      <c r="K34" s="23"/>
      <c r="L34" s="28"/>
      <c r="M34" s="40"/>
      <c r="N34" s="40"/>
    </row>
    <row r="35" spans="1:16" ht="15.75">
      <c r="A35" s="9"/>
      <c r="B35" s="10" t="s">
        <v>29</v>
      </c>
      <c r="C35" s="32"/>
      <c r="D35" s="10"/>
      <c r="E35" s="10"/>
      <c r="F35" s="10"/>
      <c r="G35" s="10"/>
      <c r="H35" s="24">
        <v>7713</v>
      </c>
      <c r="I35" s="21"/>
      <c r="J35" s="25">
        <v>7713</v>
      </c>
      <c r="K35" s="23"/>
      <c r="L35" s="28"/>
      <c r="M35" s="40"/>
      <c r="N35" s="40"/>
      <c r="O35" s="37"/>
      <c r="P35" s="26"/>
    </row>
    <row r="36" spans="1:14" ht="15.75" hidden="1">
      <c r="A36" s="9"/>
      <c r="B36" s="10" t="s">
        <v>30</v>
      </c>
      <c r="C36" s="32"/>
      <c r="D36" s="10"/>
      <c r="E36" s="10"/>
      <c r="F36" s="10"/>
      <c r="G36" s="10"/>
      <c r="H36" s="24">
        <v>0</v>
      </c>
      <c r="I36" s="21"/>
      <c r="J36" s="25">
        <v>0</v>
      </c>
      <c r="K36" s="23"/>
      <c r="L36" s="28"/>
      <c r="M36" s="40"/>
      <c r="N36" s="39"/>
    </row>
    <row r="37" spans="1:16" ht="15.75">
      <c r="A37" s="9"/>
      <c r="B37" s="10" t="s">
        <v>31</v>
      </c>
      <c r="C37" s="32"/>
      <c r="D37" s="10"/>
      <c r="E37" s="10"/>
      <c r="F37" s="10"/>
      <c r="G37" s="38"/>
      <c r="H37" s="24">
        <v>-29445</v>
      </c>
      <c r="I37" s="21"/>
      <c r="J37" s="25">
        <v>-30255</v>
      </c>
      <c r="K37" s="23"/>
      <c r="L37" s="28"/>
      <c r="M37" s="40"/>
      <c r="N37" s="39"/>
      <c r="O37" s="26"/>
      <c r="P37" s="26"/>
    </row>
    <row r="38" spans="1:15" ht="15.75">
      <c r="A38" s="19" t="s">
        <v>32</v>
      </c>
      <c r="B38" s="40"/>
      <c r="C38" s="10"/>
      <c r="D38" s="10"/>
      <c r="E38" s="10"/>
      <c r="F38" s="10"/>
      <c r="G38" s="10"/>
      <c r="H38" s="30">
        <f>SUM(H33:H37)</f>
        <v>45268</v>
      </c>
      <c r="I38" s="21">
        <f>SUM(I33:I37)</f>
        <v>0</v>
      </c>
      <c r="J38" s="31">
        <f>SUM(J33:J37)</f>
        <v>44458</v>
      </c>
      <c r="K38" s="23"/>
      <c r="L38" s="183"/>
      <c r="M38" s="40"/>
      <c r="N38" s="39"/>
      <c r="O38" s="41"/>
    </row>
    <row r="39" spans="1:15" ht="15.75">
      <c r="A39" s="19"/>
      <c r="B39" s="40"/>
      <c r="C39" s="10"/>
      <c r="D39" s="10"/>
      <c r="E39" s="10"/>
      <c r="F39" s="10"/>
      <c r="G39" s="10"/>
      <c r="H39" s="24"/>
      <c r="I39" s="21"/>
      <c r="J39" s="25"/>
      <c r="K39" s="23"/>
      <c r="L39" s="183"/>
      <c r="M39" s="40"/>
      <c r="N39" s="39"/>
      <c r="O39" s="41"/>
    </row>
    <row r="40" spans="1:15" ht="15.75">
      <c r="A40" s="19" t="s">
        <v>33</v>
      </c>
      <c r="B40" s="40"/>
      <c r="C40" s="10"/>
      <c r="D40" s="10"/>
      <c r="E40" s="10"/>
      <c r="F40" s="10"/>
      <c r="G40" s="10"/>
      <c r="H40" s="24"/>
      <c r="I40" s="21"/>
      <c r="J40" s="25"/>
      <c r="K40" s="23"/>
      <c r="L40" s="28"/>
      <c r="M40" s="40"/>
      <c r="N40" s="27"/>
      <c r="O40" s="41"/>
    </row>
    <row r="41" spans="1:15" ht="15.75">
      <c r="A41" s="19"/>
      <c r="B41" s="10" t="s">
        <v>34</v>
      </c>
      <c r="C41" s="10"/>
      <c r="D41" s="10"/>
      <c r="E41" s="10"/>
      <c r="F41" s="10"/>
      <c r="G41" s="10"/>
      <c r="H41" s="24">
        <v>525</v>
      </c>
      <c r="I41" s="21"/>
      <c r="J41" s="25">
        <v>85</v>
      </c>
      <c r="K41" s="23"/>
      <c r="L41" s="28"/>
      <c r="M41" s="40"/>
      <c r="N41" s="27"/>
      <c r="O41" s="41"/>
    </row>
    <row r="42" spans="1:15" ht="15.75">
      <c r="A42" s="9"/>
      <c r="B42" s="10"/>
      <c r="C42" s="10"/>
      <c r="D42" s="10"/>
      <c r="E42" s="10"/>
      <c r="F42" s="10"/>
      <c r="G42" s="10"/>
      <c r="H42" s="42"/>
      <c r="I42" s="43"/>
      <c r="J42" s="44"/>
      <c r="K42" s="23"/>
      <c r="L42" s="28"/>
      <c r="M42" s="40"/>
      <c r="N42" s="45"/>
      <c r="O42" s="46"/>
    </row>
    <row r="43" spans="1:15" ht="15.75">
      <c r="A43" s="19" t="s">
        <v>35</v>
      </c>
      <c r="B43" s="10"/>
      <c r="C43" s="10"/>
      <c r="D43" s="10"/>
      <c r="E43" s="10"/>
      <c r="F43" s="10"/>
      <c r="G43" s="10"/>
      <c r="H43" s="24"/>
      <c r="I43" s="21"/>
      <c r="J43" s="25"/>
      <c r="K43" s="23"/>
      <c r="L43" s="28"/>
      <c r="M43" s="40"/>
      <c r="N43" s="45"/>
      <c r="O43" s="46"/>
    </row>
    <row r="44" spans="1:15" ht="15.75">
      <c r="A44" s="9"/>
      <c r="B44" s="10" t="s">
        <v>36</v>
      </c>
      <c r="C44" s="32"/>
      <c r="D44" s="10"/>
      <c r="E44" s="10"/>
      <c r="F44" s="10"/>
      <c r="G44" s="10"/>
      <c r="H44" s="24">
        <v>10</v>
      </c>
      <c r="I44" s="21"/>
      <c r="J44" s="25">
        <v>0</v>
      </c>
      <c r="K44" s="23"/>
      <c r="L44" s="28"/>
      <c r="M44" s="40"/>
      <c r="N44" s="45"/>
      <c r="O44" s="46"/>
    </row>
    <row r="45" spans="1:15" ht="15.75">
      <c r="A45" s="9"/>
      <c r="B45" s="10" t="s">
        <v>37</v>
      </c>
      <c r="C45" s="32"/>
      <c r="D45" s="10"/>
      <c r="E45" s="10"/>
      <c r="F45" s="10"/>
      <c r="G45" s="10"/>
      <c r="H45" s="24">
        <v>11809</v>
      </c>
      <c r="I45" s="21"/>
      <c r="J45" s="25">
        <v>11807</v>
      </c>
      <c r="K45" s="23"/>
      <c r="L45" s="28"/>
      <c r="M45" s="40"/>
      <c r="N45" s="45"/>
      <c r="O45" s="46"/>
    </row>
    <row r="46" spans="1:15" ht="15.75">
      <c r="A46" s="9"/>
      <c r="B46" s="10" t="s">
        <v>38</v>
      </c>
      <c r="C46" s="32"/>
      <c r="D46" s="10"/>
      <c r="E46" s="10"/>
      <c r="F46" s="10"/>
      <c r="G46" s="10"/>
      <c r="H46" s="24">
        <v>10189</v>
      </c>
      <c r="I46" s="21"/>
      <c r="J46" s="25">
        <v>6368</v>
      </c>
      <c r="K46" s="23"/>
      <c r="L46" s="28"/>
      <c r="M46" s="40"/>
      <c r="N46" s="45"/>
      <c r="O46" s="46"/>
    </row>
    <row r="47" spans="1:15" ht="15.75">
      <c r="A47" s="9"/>
      <c r="B47" s="10" t="s">
        <v>39</v>
      </c>
      <c r="C47" s="32"/>
      <c r="D47" s="10"/>
      <c r="E47" s="10"/>
      <c r="F47" s="10"/>
      <c r="G47" s="10"/>
      <c r="H47" s="24">
        <v>0</v>
      </c>
      <c r="I47" s="21"/>
      <c r="J47" s="25">
        <v>20</v>
      </c>
      <c r="K47" s="23"/>
      <c r="L47" s="28"/>
      <c r="M47" s="40"/>
      <c r="N47" s="45"/>
      <c r="O47" s="46"/>
    </row>
    <row r="48" spans="1:15" ht="15.75">
      <c r="A48" s="9"/>
      <c r="B48" s="10" t="s">
        <v>40</v>
      </c>
      <c r="C48" s="32"/>
      <c r="D48" s="10"/>
      <c r="E48" s="10"/>
      <c r="F48" s="10"/>
      <c r="G48" s="10"/>
      <c r="H48" s="24">
        <v>164</v>
      </c>
      <c r="I48" s="21"/>
      <c r="J48" s="25">
        <v>35</v>
      </c>
      <c r="K48" s="23"/>
      <c r="L48" s="28"/>
      <c r="M48" s="40"/>
      <c r="N48" s="45"/>
      <c r="O48" s="46"/>
    </row>
    <row r="49" spans="1:15" ht="15.75">
      <c r="A49" s="9"/>
      <c r="B49" s="10" t="s">
        <v>41</v>
      </c>
      <c r="C49" s="32"/>
      <c r="D49" s="10"/>
      <c r="E49" s="10"/>
      <c r="F49" s="10"/>
      <c r="G49" s="10"/>
      <c r="H49" s="24">
        <v>33</v>
      </c>
      <c r="I49" s="21"/>
      <c r="J49" s="25">
        <v>11</v>
      </c>
      <c r="K49" s="23"/>
      <c r="L49" s="28"/>
      <c r="M49" s="40"/>
      <c r="N49" s="45"/>
      <c r="O49" s="46"/>
    </row>
    <row r="50" spans="1:15" ht="15.75">
      <c r="A50" s="9"/>
      <c r="B50" s="10"/>
      <c r="C50" s="10"/>
      <c r="D50" s="10"/>
      <c r="E50" s="10"/>
      <c r="F50" s="10"/>
      <c r="G50" s="10"/>
      <c r="H50" s="30">
        <f>SUM(H44:H49)</f>
        <v>22205</v>
      </c>
      <c r="I50" s="21"/>
      <c r="J50" s="31">
        <f>SUM(J44:J49)</f>
        <v>18241</v>
      </c>
      <c r="K50" s="23"/>
      <c r="L50" s="28"/>
      <c r="M50" s="40"/>
      <c r="N50" s="45"/>
      <c r="O50" s="46"/>
    </row>
    <row r="51" spans="1:15" ht="15.75">
      <c r="A51" s="9"/>
      <c r="B51" s="10"/>
      <c r="C51" s="10"/>
      <c r="D51" s="10"/>
      <c r="E51" s="10"/>
      <c r="F51" s="10"/>
      <c r="G51" s="10"/>
      <c r="H51" s="42"/>
      <c r="I51" s="43"/>
      <c r="J51" s="44"/>
      <c r="K51" s="23"/>
      <c r="L51" s="28"/>
      <c r="M51" s="40"/>
      <c r="N51" s="45"/>
      <c r="O51" s="46"/>
    </row>
    <row r="52" spans="1:15" ht="15.75">
      <c r="A52" s="19" t="s">
        <v>42</v>
      </c>
      <c r="B52" s="10"/>
      <c r="C52" s="10"/>
      <c r="D52" s="10"/>
      <c r="E52" s="10"/>
      <c r="F52" s="10"/>
      <c r="G52" s="10"/>
      <c r="H52" s="42">
        <f>+H41+H50</f>
        <v>22730</v>
      </c>
      <c r="I52" s="43"/>
      <c r="J52" s="44">
        <f>+J50+J41</f>
        <v>18326</v>
      </c>
      <c r="K52" s="23"/>
      <c r="L52" s="28"/>
      <c r="M52" s="40"/>
      <c r="N52" s="45"/>
      <c r="O52" s="46"/>
    </row>
    <row r="53" spans="1:15" ht="15.75">
      <c r="A53" s="9"/>
      <c r="B53" s="10"/>
      <c r="C53" s="10"/>
      <c r="D53" s="10"/>
      <c r="E53" s="10"/>
      <c r="F53" s="10"/>
      <c r="G53" s="10"/>
      <c r="H53" s="42"/>
      <c r="I53" s="43"/>
      <c r="J53" s="44"/>
      <c r="K53" s="23"/>
      <c r="L53" s="28"/>
      <c r="M53" s="40"/>
      <c r="N53" s="45"/>
      <c r="O53" s="46"/>
    </row>
    <row r="54" spans="1:15" ht="16.5" thickBot="1">
      <c r="A54" s="19" t="s">
        <v>43</v>
      </c>
      <c r="B54" s="10"/>
      <c r="C54" s="10"/>
      <c r="D54" s="10"/>
      <c r="E54" s="10"/>
      <c r="F54" s="10"/>
      <c r="G54" s="10"/>
      <c r="H54" s="47">
        <f>+H38+H52</f>
        <v>67998</v>
      </c>
      <c r="I54" s="43"/>
      <c r="J54" s="48">
        <f>J38+J52</f>
        <v>62784</v>
      </c>
      <c r="K54" s="23"/>
      <c r="L54" s="28"/>
      <c r="M54" s="40"/>
      <c r="N54" s="45"/>
      <c r="O54" s="46"/>
    </row>
    <row r="55" spans="1:15" ht="15.75">
      <c r="A55" s="9"/>
      <c r="B55" s="10"/>
      <c r="C55" s="10"/>
      <c r="D55" s="10"/>
      <c r="E55" s="10"/>
      <c r="F55" s="10"/>
      <c r="G55" s="10"/>
      <c r="H55" s="42">
        <f>+H29-H54</f>
        <v>0</v>
      </c>
      <c r="I55" s="43"/>
      <c r="J55" s="44"/>
      <c r="K55" s="23"/>
      <c r="L55" s="28"/>
      <c r="M55" s="40"/>
      <c r="N55" s="45"/>
      <c r="O55" s="46"/>
    </row>
    <row r="56" spans="1:15" ht="34.5" customHeight="1">
      <c r="A56" s="186" t="s">
        <v>44</v>
      </c>
      <c r="B56" s="187"/>
      <c r="C56" s="187"/>
      <c r="D56" s="187"/>
      <c r="E56" s="187"/>
      <c r="F56" s="187"/>
      <c r="G56" s="49"/>
      <c r="H56" s="50">
        <f>H38/H33</f>
        <v>0.6756417910447762</v>
      </c>
      <c r="I56" s="51"/>
      <c r="J56" s="52">
        <f>J38/J33</f>
        <v>0.6635522388059701</v>
      </c>
      <c r="K56" s="23"/>
      <c r="L56" s="28"/>
      <c r="M56" s="40"/>
      <c r="N56" s="40"/>
      <c r="O56" s="40"/>
    </row>
    <row r="57" spans="1:15" ht="15">
      <c r="A57" s="4"/>
      <c r="B57" s="4"/>
      <c r="C57" s="4"/>
      <c r="D57" s="4"/>
      <c r="E57" s="4"/>
      <c r="F57" s="4"/>
      <c r="G57" s="4"/>
      <c r="H57" s="53"/>
      <c r="I57" s="53"/>
      <c r="J57" s="53"/>
      <c r="K57" s="23"/>
      <c r="L57" s="28"/>
      <c r="M57" s="40"/>
      <c r="N57" s="40"/>
      <c r="O57" s="40"/>
    </row>
    <row r="58" spans="1:15" ht="15">
      <c r="A58" s="4"/>
      <c r="B58" s="4"/>
      <c r="C58" s="4"/>
      <c r="D58" s="4"/>
      <c r="E58" s="4"/>
      <c r="F58" s="4"/>
      <c r="G58" s="4"/>
      <c r="H58" s="53">
        <f>H29-H54</f>
        <v>0</v>
      </c>
      <c r="I58" s="53"/>
      <c r="J58" s="53">
        <f>J29-J54</f>
        <v>0</v>
      </c>
      <c r="K58" s="23"/>
      <c r="L58" s="34"/>
      <c r="M58" s="40"/>
      <c r="N58" s="40"/>
      <c r="O58" s="40"/>
    </row>
    <row r="59" spans="1:15" ht="51" customHeight="1">
      <c r="A59" s="184" t="s">
        <v>45</v>
      </c>
      <c r="B59" s="185"/>
      <c r="C59" s="185"/>
      <c r="D59" s="185"/>
      <c r="E59" s="185"/>
      <c r="F59" s="185"/>
      <c r="G59" s="185"/>
      <c r="H59" s="185"/>
      <c r="I59" s="185"/>
      <c r="J59" s="185"/>
      <c r="L59" s="40"/>
      <c r="M59" s="40"/>
      <c r="N59" s="40"/>
      <c r="O59" s="40"/>
    </row>
    <row r="60" spans="1:15" ht="15">
      <c r="A60" s="4"/>
      <c r="B60" s="4"/>
      <c r="C60" s="4"/>
      <c r="D60" s="4"/>
      <c r="E60" s="4"/>
      <c r="F60" s="4"/>
      <c r="G60" s="4"/>
      <c r="H60" s="4"/>
      <c r="I60" s="4"/>
      <c r="J60" s="4"/>
      <c r="L60" s="40"/>
      <c r="M60" s="40"/>
      <c r="N60" s="40"/>
      <c r="O60" s="40"/>
    </row>
    <row r="61" spans="1:15" ht="15">
      <c r="A61" s="4"/>
      <c r="B61" s="10"/>
      <c r="C61" s="4"/>
      <c r="D61" s="4"/>
      <c r="E61" s="4"/>
      <c r="F61" s="4"/>
      <c r="G61" s="4"/>
      <c r="H61" s="4"/>
      <c r="I61" s="4"/>
      <c r="J61" s="4"/>
      <c r="L61" s="40"/>
      <c r="M61" s="40"/>
      <c r="N61" s="40"/>
      <c r="O61" s="40"/>
    </row>
    <row r="62" spans="12:15" ht="12.75">
      <c r="L62" s="40"/>
      <c r="M62" s="40"/>
      <c r="N62" s="40"/>
      <c r="O62" s="40"/>
    </row>
    <row r="63" spans="12:15" ht="12.75">
      <c r="L63" s="40"/>
      <c r="M63" s="40"/>
      <c r="N63" s="40"/>
      <c r="O63" s="40"/>
    </row>
    <row r="64" spans="12:14" ht="12.75">
      <c r="L64" s="40"/>
      <c r="M64" s="40"/>
      <c r="N64" s="40"/>
    </row>
    <row r="65" spans="12:14" ht="12.75">
      <c r="L65" s="40"/>
      <c r="M65" s="40"/>
      <c r="N65" s="40"/>
    </row>
    <row r="66" spans="12:14" ht="12.75">
      <c r="L66" s="40"/>
      <c r="M66" s="40"/>
      <c r="N66" s="40"/>
    </row>
    <row r="67" spans="12:14" ht="12.75">
      <c r="L67" s="40"/>
      <c r="M67" s="40"/>
      <c r="N67" s="40"/>
    </row>
    <row r="68" spans="12:14" ht="12.75">
      <c r="L68" s="40"/>
      <c r="M68" s="40"/>
      <c r="N68" s="40"/>
    </row>
  </sheetData>
  <sheetProtection/>
  <mergeCells count="5">
    <mergeCell ref="A59:J59"/>
    <mergeCell ref="A56:F56"/>
    <mergeCell ref="A1:J1"/>
    <mergeCell ref="A3:J3"/>
    <mergeCell ref="A2:J2"/>
  </mergeCells>
  <printOptions horizontalCentered="1"/>
  <pageMargins left="1" right="0.25" top="0.5" bottom="0.25" header="0.25" footer="0"/>
  <pageSetup fitToHeight="1" fitToWidth="1" horizontalDpi="600" verticalDpi="600" orientation="portrait" paperSize="9" scale="82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BC67"/>
  <sheetViews>
    <sheetView zoomScale="75" zoomScaleNormal="75" workbookViewId="0" topLeftCell="A31">
      <selection activeCell="E64" sqref="E64"/>
    </sheetView>
  </sheetViews>
  <sheetFormatPr defaultColWidth="9.140625" defaultRowHeight="12.75"/>
  <cols>
    <col min="1" max="1" width="8.7109375" style="4" customWidth="1"/>
    <col min="2" max="2" width="12.00390625" style="4" customWidth="1"/>
    <col min="3" max="3" width="6.7109375" style="4" customWidth="1"/>
    <col min="4" max="4" width="21.140625" style="4" customWidth="1"/>
    <col min="5" max="5" width="14.8515625" style="4" customWidth="1"/>
    <col min="6" max="6" width="15.7109375" style="4" customWidth="1"/>
    <col min="7" max="7" width="4.8515625" style="4" hidden="1" customWidth="1"/>
    <col min="8" max="8" width="13.140625" style="4" bestFit="1" customWidth="1"/>
    <col min="9" max="9" width="14.7109375" style="4" customWidth="1"/>
    <col min="10" max="11" width="9.140625" style="4" customWidth="1"/>
    <col min="12" max="12" width="15.140625" style="4" customWidth="1"/>
    <col min="13" max="16384" width="9.140625" style="4" customWidth="1"/>
  </cols>
  <sheetData>
    <row r="1" spans="1:10" ht="18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54"/>
    </row>
    <row r="2" spans="1:10" ht="21.75" customHeight="1">
      <c r="A2" s="192" t="str">
        <f>+'[1]BS'!A2</f>
        <v>QUARTERLY REPORT FOR THE THIRD QUARTER ENDED 31 OCTOBER 2010</v>
      </c>
      <c r="B2" s="192"/>
      <c r="C2" s="192"/>
      <c r="D2" s="192"/>
      <c r="E2" s="192"/>
      <c r="F2" s="192"/>
      <c r="G2" s="192"/>
      <c r="H2" s="192"/>
      <c r="I2" s="192"/>
      <c r="J2" s="55"/>
    </row>
    <row r="3" spans="1:10" ht="22.5" customHeight="1">
      <c r="A3" s="189" t="s">
        <v>46</v>
      </c>
      <c r="B3" s="190"/>
      <c r="C3" s="190"/>
      <c r="D3" s="190"/>
      <c r="E3" s="190"/>
      <c r="F3" s="190"/>
      <c r="G3" s="190"/>
      <c r="H3" s="190"/>
      <c r="I3" s="191"/>
      <c r="J3" s="54"/>
    </row>
    <row r="4" spans="1:6" ht="15">
      <c r="A4" s="3"/>
      <c r="B4" s="3"/>
      <c r="C4" s="3"/>
      <c r="D4" s="3"/>
      <c r="E4" s="56"/>
      <c r="F4" s="56"/>
    </row>
    <row r="5" spans="1:9" ht="15.75">
      <c r="A5" s="57"/>
      <c r="B5" s="58"/>
      <c r="C5" s="58"/>
      <c r="D5" s="58"/>
      <c r="E5" s="59"/>
      <c r="F5" s="60"/>
      <c r="G5" s="61"/>
      <c r="H5" s="62"/>
      <c r="I5" s="63"/>
    </row>
    <row r="6" spans="1:9" ht="15.75">
      <c r="A6" s="19"/>
      <c r="B6" s="10"/>
      <c r="C6" s="10"/>
      <c r="D6" s="10"/>
      <c r="E6" s="197" t="s">
        <v>47</v>
      </c>
      <c r="F6" s="196"/>
      <c r="G6" s="66"/>
      <c r="H6" s="195" t="s">
        <v>48</v>
      </c>
      <c r="I6" s="196"/>
    </row>
    <row r="7" spans="1:9" ht="15.75">
      <c r="A7" s="19"/>
      <c r="B7" s="10"/>
      <c r="C7" s="10"/>
      <c r="D7" s="10"/>
      <c r="E7" s="68" t="s">
        <v>49</v>
      </c>
      <c r="F7" s="15" t="s">
        <v>50</v>
      </c>
      <c r="G7" s="68"/>
      <c r="H7" s="69" t="s">
        <v>49</v>
      </c>
      <c r="I7" s="15" t="s">
        <v>50</v>
      </c>
    </row>
    <row r="8" spans="1:9" ht="15.75">
      <c r="A8" s="19"/>
      <c r="B8" s="10"/>
      <c r="C8" s="10"/>
      <c r="D8" s="10"/>
      <c r="E8" s="68" t="s">
        <v>51</v>
      </c>
      <c r="F8" s="15" t="s">
        <v>52</v>
      </c>
      <c r="G8" s="68"/>
      <c r="H8" s="69" t="s">
        <v>52</v>
      </c>
      <c r="I8" s="15" t="s">
        <v>52</v>
      </c>
    </row>
    <row r="9" spans="1:9" ht="15.75">
      <c r="A9" s="19"/>
      <c r="B9" s="10"/>
      <c r="C9" s="10"/>
      <c r="D9" s="10"/>
      <c r="E9" s="68" t="s">
        <v>53</v>
      </c>
      <c r="F9" s="15" t="s">
        <v>53</v>
      </c>
      <c r="G9" s="68"/>
      <c r="H9" s="69" t="s">
        <v>54</v>
      </c>
      <c r="I9" s="15" t="s">
        <v>54</v>
      </c>
    </row>
    <row r="10" spans="1:9" ht="15.75">
      <c r="A10" s="19"/>
      <c r="B10" s="10"/>
      <c r="C10" s="10"/>
      <c r="D10" s="10"/>
      <c r="E10" s="70" t="s">
        <v>6</v>
      </c>
      <c r="F10" s="15" t="s">
        <v>55</v>
      </c>
      <c r="G10" s="68"/>
      <c r="H10" s="69" t="str">
        <f>E10</f>
        <v>31.10.2010</v>
      </c>
      <c r="I10" s="15" t="str">
        <f>F10</f>
        <v>31.10.2009</v>
      </c>
    </row>
    <row r="11" spans="1:9" ht="15.75">
      <c r="A11" s="19"/>
      <c r="B11" s="10"/>
      <c r="C11" s="10"/>
      <c r="D11" s="10"/>
      <c r="E11" s="64" t="s">
        <v>8</v>
      </c>
      <c r="F11" s="65" t="s">
        <v>8</v>
      </c>
      <c r="G11" s="64"/>
      <c r="H11" s="67" t="s">
        <v>8</v>
      </c>
      <c r="I11" s="65" t="s">
        <v>8</v>
      </c>
    </row>
    <row r="12" spans="1:55" ht="15">
      <c r="A12" s="71"/>
      <c r="B12" s="21"/>
      <c r="C12" s="21"/>
      <c r="D12" s="72"/>
      <c r="E12" s="73"/>
      <c r="F12" s="74"/>
      <c r="G12" s="66"/>
      <c r="H12" s="75"/>
      <c r="I12" s="7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15.75">
      <c r="A13" s="76"/>
      <c r="B13" s="10"/>
      <c r="C13" s="21"/>
      <c r="D13" s="72"/>
      <c r="E13" s="73"/>
      <c r="F13" s="74"/>
      <c r="G13" s="66"/>
      <c r="H13" s="75"/>
      <c r="I13" s="7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15.75">
      <c r="A14" s="77" t="s">
        <v>56</v>
      </c>
      <c r="B14" s="78"/>
      <c r="C14" s="78"/>
      <c r="D14" s="79"/>
      <c r="E14" s="80">
        <v>9386</v>
      </c>
      <c r="F14" s="81">
        <v>10456</v>
      </c>
      <c r="G14" s="82"/>
      <c r="H14" s="83">
        <v>21757</v>
      </c>
      <c r="I14" s="81">
        <v>32829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15.75">
      <c r="A15" s="77"/>
      <c r="B15" s="78"/>
      <c r="C15" s="78"/>
      <c r="D15" s="79"/>
      <c r="E15" s="80"/>
      <c r="F15" s="81"/>
      <c r="G15" s="82"/>
      <c r="H15" s="83"/>
      <c r="I15" s="8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5.75">
      <c r="A16" s="77" t="s">
        <v>57</v>
      </c>
      <c r="B16" s="78"/>
      <c r="C16" s="78"/>
      <c r="D16" s="79"/>
      <c r="E16" s="80">
        <v>-9349</v>
      </c>
      <c r="F16" s="81">
        <v>-9142</v>
      </c>
      <c r="G16" s="82"/>
      <c r="H16" s="83">
        <v>-21370</v>
      </c>
      <c r="I16" s="81">
        <v>-29978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15.75">
      <c r="A17" s="77"/>
      <c r="B17" s="78"/>
      <c r="C17" s="78"/>
      <c r="D17" s="79"/>
      <c r="E17" s="80"/>
      <c r="F17" s="81"/>
      <c r="G17" s="82"/>
      <c r="H17" s="83"/>
      <c r="I17" s="8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.75">
      <c r="A18" s="77" t="s">
        <v>58</v>
      </c>
      <c r="B18" s="78"/>
      <c r="C18" s="78"/>
      <c r="D18" s="79"/>
      <c r="E18" s="80">
        <v>119</v>
      </c>
      <c r="F18" s="81">
        <v>116</v>
      </c>
      <c r="G18" s="82"/>
      <c r="H18" s="83">
        <v>433</v>
      </c>
      <c r="I18" s="81">
        <v>340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5.75">
      <c r="A19" s="84"/>
      <c r="B19" s="78"/>
      <c r="C19" s="78"/>
      <c r="D19" s="79"/>
      <c r="E19" s="85"/>
      <c r="F19" s="86"/>
      <c r="G19" s="82"/>
      <c r="H19" s="87"/>
      <c r="I19" s="8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5.75">
      <c r="A20" s="77" t="s">
        <v>59</v>
      </c>
      <c r="B20" s="78"/>
      <c r="C20" s="78"/>
      <c r="D20" s="79"/>
      <c r="E20" s="88">
        <f>SUM(E14:E19)</f>
        <v>156</v>
      </c>
      <c r="F20" s="89">
        <f>SUM(F14:F19)</f>
        <v>1430</v>
      </c>
      <c r="G20" s="82"/>
      <c r="H20" s="90">
        <f>SUM(H14:H19)</f>
        <v>820</v>
      </c>
      <c r="I20" s="89">
        <f>SUM(I14:I19)</f>
        <v>3191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.75">
      <c r="A21" s="77"/>
      <c r="B21" s="78"/>
      <c r="C21" s="78"/>
      <c r="D21" s="79"/>
      <c r="E21" s="80"/>
      <c r="F21" s="81"/>
      <c r="G21" s="82"/>
      <c r="H21" s="83"/>
      <c r="I21" s="8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.75">
      <c r="A22" s="77" t="s">
        <v>60</v>
      </c>
      <c r="B22" s="78"/>
      <c r="C22" s="78"/>
      <c r="D22" s="79"/>
      <c r="E22" s="80">
        <v>-4</v>
      </c>
      <c r="F22" s="81">
        <v>0</v>
      </c>
      <c r="G22" s="82"/>
      <c r="H22" s="83">
        <v>-12</v>
      </c>
      <c r="I22" s="81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5.75">
      <c r="A23" s="77"/>
      <c r="B23" s="78"/>
      <c r="C23" s="78"/>
      <c r="D23" s="79"/>
      <c r="E23" s="80"/>
      <c r="F23" s="81"/>
      <c r="G23" s="82"/>
      <c r="H23" s="83"/>
      <c r="I23" s="8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33" customHeight="1">
      <c r="A24" s="193" t="s">
        <v>61</v>
      </c>
      <c r="B24" s="194"/>
      <c r="C24" s="194"/>
      <c r="D24" s="194"/>
      <c r="E24" s="80">
        <v>-4</v>
      </c>
      <c r="F24" s="81">
        <v>0</v>
      </c>
      <c r="G24" s="82"/>
      <c r="H24" s="83">
        <v>-5</v>
      </c>
      <c r="I24" s="81">
        <v>-68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>
      <c r="A25" s="77"/>
      <c r="B25" s="78"/>
      <c r="C25" s="78"/>
      <c r="D25" s="79"/>
      <c r="E25" s="85"/>
      <c r="F25" s="86"/>
      <c r="G25" s="82"/>
      <c r="H25" s="87"/>
      <c r="I25" s="8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5.75">
      <c r="A26" s="77" t="s">
        <v>62</v>
      </c>
      <c r="B26" s="78"/>
      <c r="C26" s="78"/>
      <c r="D26" s="79"/>
      <c r="E26" s="88">
        <f>SUM(E20:E25)</f>
        <v>148</v>
      </c>
      <c r="F26" s="89">
        <f>SUM(F20:F25)</f>
        <v>1430</v>
      </c>
      <c r="G26" s="82"/>
      <c r="H26" s="83">
        <f>SUM(H20:H25)</f>
        <v>803</v>
      </c>
      <c r="I26" s="81">
        <f>SUM(I20:I25)</f>
        <v>3123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77"/>
      <c r="B27" s="78"/>
      <c r="C27" s="78"/>
      <c r="D27" s="79"/>
      <c r="E27" s="80"/>
      <c r="F27" s="81"/>
      <c r="G27" s="82"/>
      <c r="H27" s="83"/>
      <c r="I27" s="8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5.75">
      <c r="A28" s="77" t="s">
        <v>63</v>
      </c>
      <c r="B28" s="78"/>
      <c r="C28" s="78"/>
      <c r="D28" s="79"/>
      <c r="E28" s="80">
        <v>29</v>
      </c>
      <c r="F28" s="81">
        <v>-9</v>
      </c>
      <c r="G28" s="82"/>
      <c r="H28" s="83">
        <v>7</v>
      </c>
      <c r="I28" s="81">
        <v>-36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>
      <c r="A29" s="77"/>
      <c r="B29" s="78"/>
      <c r="C29" s="78"/>
      <c r="D29" s="79"/>
      <c r="E29" s="85"/>
      <c r="F29" s="86"/>
      <c r="G29" s="82"/>
      <c r="H29" s="87"/>
      <c r="I29" s="8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77" t="s">
        <v>64</v>
      </c>
      <c r="B30" s="78"/>
      <c r="C30" s="78"/>
      <c r="D30" s="79"/>
      <c r="E30" s="80">
        <f>SUM(E26:E29)</f>
        <v>177</v>
      </c>
      <c r="F30" s="81">
        <f>SUM(F26:F29)</f>
        <v>1421</v>
      </c>
      <c r="G30" s="82"/>
      <c r="H30" s="83">
        <f>SUM(H26:H29)</f>
        <v>810</v>
      </c>
      <c r="I30" s="81">
        <f>SUM(I26:I29)</f>
        <v>3087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>
      <c r="A31" s="77"/>
      <c r="B31" s="78"/>
      <c r="C31" s="78"/>
      <c r="D31" s="79"/>
      <c r="E31" s="80"/>
      <c r="F31" s="81"/>
      <c r="G31" s="82"/>
      <c r="H31" s="83"/>
      <c r="I31" s="8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6.5" thickBot="1">
      <c r="A32" s="77" t="s">
        <v>65</v>
      </c>
      <c r="B32" s="78"/>
      <c r="C32" s="78"/>
      <c r="D32" s="91"/>
      <c r="E32" s="92">
        <f>SUM(E30:E31)</f>
        <v>177</v>
      </c>
      <c r="F32" s="93">
        <f>SUM(F30:F31)</f>
        <v>1421</v>
      </c>
      <c r="G32" s="82"/>
      <c r="H32" s="94">
        <f>SUM(H30:H31)</f>
        <v>810</v>
      </c>
      <c r="I32" s="93">
        <f>SUM(I30:I31)</f>
        <v>3087</v>
      </c>
      <c r="J32" s="3"/>
      <c r="K32" s="9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6.5" thickTop="1">
      <c r="A33" s="77"/>
      <c r="B33" s="78"/>
      <c r="C33" s="78"/>
      <c r="D33" s="91"/>
      <c r="E33" s="80"/>
      <c r="F33" s="81"/>
      <c r="G33" s="82"/>
      <c r="H33" s="83"/>
      <c r="I33" s="81"/>
      <c r="J33" s="3"/>
      <c r="K33" s="9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>
      <c r="A34" s="77" t="s">
        <v>66</v>
      </c>
      <c r="B34" s="78"/>
      <c r="C34" s="78"/>
      <c r="D34" s="91"/>
      <c r="E34" s="80">
        <v>0</v>
      </c>
      <c r="F34" s="81">
        <v>0</v>
      </c>
      <c r="G34" s="82"/>
      <c r="H34" s="83">
        <v>0</v>
      </c>
      <c r="I34" s="81">
        <v>0</v>
      </c>
      <c r="J34" s="3"/>
      <c r="K34" s="9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77"/>
      <c r="B35" s="78"/>
      <c r="C35" s="78"/>
      <c r="D35" s="91"/>
      <c r="E35" s="85"/>
      <c r="F35" s="86"/>
      <c r="G35" s="82"/>
      <c r="H35" s="87"/>
      <c r="I35" s="86"/>
      <c r="J35" s="3"/>
      <c r="K35" s="9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77" t="s">
        <v>67</v>
      </c>
      <c r="B36" s="78"/>
      <c r="C36" s="78"/>
      <c r="D36" s="91"/>
      <c r="E36" s="80"/>
      <c r="F36" s="81"/>
      <c r="G36" s="82"/>
      <c r="H36" s="83"/>
      <c r="I36" s="81"/>
      <c r="J36" s="3"/>
      <c r="K36" s="9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6.5" thickBot="1">
      <c r="A37" s="77" t="s">
        <v>68</v>
      </c>
      <c r="B37" s="78"/>
      <c r="C37" s="78"/>
      <c r="D37" s="91"/>
      <c r="E37" s="96">
        <f>+E32+E34</f>
        <v>177</v>
      </c>
      <c r="F37" s="97">
        <f>+F32+F34</f>
        <v>1421</v>
      </c>
      <c r="G37" s="80"/>
      <c r="H37" s="98">
        <f>+H32+H34</f>
        <v>810</v>
      </c>
      <c r="I37" s="97">
        <f>+I32+I34</f>
        <v>3087</v>
      </c>
      <c r="J37" s="3"/>
      <c r="K37" s="9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 thickTop="1">
      <c r="A38" s="9"/>
      <c r="B38" s="10"/>
      <c r="C38" s="10"/>
      <c r="D38" s="10"/>
      <c r="E38" s="9"/>
      <c r="F38" s="99"/>
      <c r="G38" s="9"/>
      <c r="H38" s="10"/>
      <c r="I38" s="99"/>
      <c r="J38" s="3"/>
      <c r="K38" s="9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77" t="s">
        <v>69</v>
      </c>
      <c r="B39" s="78"/>
      <c r="C39" s="78"/>
      <c r="D39" s="91"/>
      <c r="E39" s="80"/>
      <c r="F39" s="81"/>
      <c r="G39" s="82"/>
      <c r="H39" s="83"/>
      <c r="I39" s="81"/>
      <c r="J39" s="3"/>
      <c r="K39" s="9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77" t="s">
        <v>70</v>
      </c>
      <c r="B40" s="78"/>
      <c r="C40" s="78"/>
      <c r="D40" s="91"/>
      <c r="E40" s="80">
        <v>177</v>
      </c>
      <c r="F40" s="81">
        <v>1421</v>
      </c>
      <c r="G40" s="82"/>
      <c r="H40" s="83">
        <v>810</v>
      </c>
      <c r="I40" s="81">
        <v>3087</v>
      </c>
      <c r="J40" s="3"/>
      <c r="K40" s="9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77" t="s">
        <v>71</v>
      </c>
      <c r="B41" s="78"/>
      <c r="C41" s="78"/>
      <c r="D41" s="91"/>
      <c r="E41" s="80">
        <v>0</v>
      </c>
      <c r="F41" s="81">
        <v>0</v>
      </c>
      <c r="G41" s="82"/>
      <c r="H41" s="83">
        <v>0</v>
      </c>
      <c r="I41" s="81">
        <v>0</v>
      </c>
      <c r="J41" s="3"/>
      <c r="K41" s="9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77"/>
      <c r="B42" s="78"/>
      <c r="C42" s="78"/>
      <c r="D42" s="91"/>
      <c r="E42" s="80"/>
      <c r="F42" s="81"/>
      <c r="G42" s="82"/>
      <c r="H42" s="83"/>
      <c r="I42" s="81"/>
      <c r="J42" s="3"/>
      <c r="K42" s="9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6.5" thickBot="1">
      <c r="A43" s="77" t="s">
        <v>65</v>
      </c>
      <c r="B43" s="78"/>
      <c r="C43" s="78"/>
      <c r="D43" s="91"/>
      <c r="E43" s="92">
        <f>SUM(E40:E42)</f>
        <v>177</v>
      </c>
      <c r="F43" s="93">
        <f>SUM(F40:F42)</f>
        <v>1421</v>
      </c>
      <c r="G43" s="80"/>
      <c r="H43" s="94">
        <f>SUM(H40:H42)</f>
        <v>810</v>
      </c>
      <c r="I43" s="93">
        <f>SUM(I40:I42)</f>
        <v>3087</v>
      </c>
      <c r="J43" s="3"/>
      <c r="K43" s="9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6.5" thickTop="1">
      <c r="A44" s="77"/>
      <c r="B44" s="78"/>
      <c r="C44" s="78"/>
      <c r="D44" s="91"/>
      <c r="E44" s="80"/>
      <c r="F44" s="81"/>
      <c r="G44" s="82"/>
      <c r="H44" s="83"/>
      <c r="I44" s="81"/>
      <c r="J44" s="3"/>
      <c r="K44" s="9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77" t="s">
        <v>67</v>
      </c>
      <c r="B45" s="78"/>
      <c r="C45" s="78"/>
      <c r="D45" s="91"/>
      <c r="E45" s="80"/>
      <c r="F45" s="81"/>
      <c r="G45" s="82"/>
      <c r="H45" s="83"/>
      <c r="I45" s="81"/>
      <c r="J45" s="3"/>
      <c r="K45" s="9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.75">
      <c r="A46" s="77" t="s">
        <v>72</v>
      </c>
      <c r="B46" s="78"/>
      <c r="C46" s="78"/>
      <c r="D46" s="91"/>
      <c r="E46" s="80"/>
      <c r="F46" s="81"/>
      <c r="G46" s="82"/>
      <c r="H46" s="83"/>
      <c r="I46" s="81"/>
      <c r="J46" s="3"/>
      <c r="K46" s="9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.75">
      <c r="A47" s="77" t="s">
        <v>70</v>
      </c>
      <c r="B47" s="78"/>
      <c r="C47" s="78"/>
      <c r="D47" s="91"/>
      <c r="E47" s="80">
        <v>177</v>
      </c>
      <c r="F47" s="81">
        <v>1421</v>
      </c>
      <c r="G47" s="82"/>
      <c r="H47" s="83">
        <v>810</v>
      </c>
      <c r="I47" s="81">
        <v>3087</v>
      </c>
      <c r="J47" s="3"/>
      <c r="K47" s="9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.75">
      <c r="A48" s="77" t="s">
        <v>71</v>
      </c>
      <c r="B48" s="78"/>
      <c r="C48" s="78"/>
      <c r="D48" s="91"/>
      <c r="E48" s="80">
        <v>0</v>
      </c>
      <c r="F48" s="81">
        <v>0</v>
      </c>
      <c r="G48" s="82"/>
      <c r="H48" s="83">
        <v>0</v>
      </c>
      <c r="I48" s="81">
        <v>0</v>
      </c>
      <c r="J48" s="3"/>
      <c r="K48" s="9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.75">
      <c r="A49" s="77"/>
      <c r="B49" s="78"/>
      <c r="C49" s="78"/>
      <c r="D49" s="91"/>
      <c r="E49" s="85"/>
      <c r="F49" s="86"/>
      <c r="G49" s="82"/>
      <c r="H49" s="87"/>
      <c r="I49" s="86"/>
      <c r="J49" s="3"/>
      <c r="K49" s="9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.75">
      <c r="A50" s="77" t="s">
        <v>67</v>
      </c>
      <c r="B50" s="78"/>
      <c r="C50" s="78"/>
      <c r="D50" s="91"/>
      <c r="E50" s="80"/>
      <c r="F50" s="81"/>
      <c r="G50" s="82"/>
      <c r="H50" s="83"/>
      <c r="I50" s="81"/>
      <c r="J50" s="3"/>
      <c r="K50" s="9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6.5" thickBot="1">
      <c r="A51" s="77" t="s">
        <v>68</v>
      </c>
      <c r="B51" s="78"/>
      <c r="C51" s="78"/>
      <c r="D51" s="91"/>
      <c r="E51" s="96">
        <f>SUM(E47:E50)</f>
        <v>177</v>
      </c>
      <c r="F51" s="97">
        <f>SUM(F47:F50)</f>
        <v>1421</v>
      </c>
      <c r="G51" s="80"/>
      <c r="H51" s="98">
        <f>SUM(H47:H50)</f>
        <v>810</v>
      </c>
      <c r="I51" s="97">
        <f>SUM(I47:I50)</f>
        <v>3087</v>
      </c>
      <c r="J51" s="3"/>
      <c r="K51" s="9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9" ht="16.5" thickTop="1">
      <c r="A52" s="100"/>
      <c r="B52" s="101"/>
      <c r="C52" s="101"/>
      <c r="D52" s="101"/>
      <c r="E52" s="102"/>
      <c r="F52" s="103"/>
      <c r="G52" s="104"/>
      <c r="H52" s="105"/>
      <c r="I52" s="103"/>
    </row>
    <row r="53" spans="1:9" ht="15.75">
      <c r="A53" s="100"/>
      <c r="B53" s="101"/>
      <c r="C53" s="101"/>
      <c r="D53" s="101"/>
      <c r="E53" s="102"/>
      <c r="F53" s="103"/>
      <c r="G53" s="104"/>
      <c r="H53" s="105"/>
      <c r="I53" s="103"/>
    </row>
    <row r="54" spans="1:9" ht="15.75">
      <c r="A54" s="77" t="s">
        <v>73</v>
      </c>
      <c r="B54" s="101"/>
      <c r="C54" s="101"/>
      <c r="D54" s="101"/>
      <c r="E54" s="106" t="s">
        <v>74</v>
      </c>
      <c r="F54" s="107" t="s">
        <v>74</v>
      </c>
      <c r="G54" s="108"/>
      <c r="H54" s="109" t="s">
        <v>74</v>
      </c>
      <c r="I54" s="107" t="s">
        <v>74</v>
      </c>
    </row>
    <row r="55" spans="1:9" ht="15.75">
      <c r="A55" s="77" t="s">
        <v>75</v>
      </c>
      <c r="B55" s="101"/>
      <c r="C55" s="101"/>
      <c r="D55" s="101"/>
      <c r="E55" s="110">
        <f>E32/67000*100</f>
        <v>0.26417910447761195</v>
      </c>
      <c r="F55" s="111">
        <f>F32/67000*100</f>
        <v>2.1208955223880595</v>
      </c>
      <c r="G55" s="112"/>
      <c r="H55" s="113">
        <f>H32/67000*100</f>
        <v>1.208955223880597</v>
      </c>
      <c r="I55" s="111">
        <f>I32/67000*100</f>
        <v>4.607462686567164</v>
      </c>
    </row>
    <row r="56" spans="1:9" ht="15.75">
      <c r="A56" s="114"/>
      <c r="B56" s="115"/>
      <c r="C56" s="115"/>
      <c r="D56" s="115"/>
      <c r="E56" s="116"/>
      <c r="F56" s="117"/>
      <c r="G56" s="118"/>
      <c r="H56" s="119"/>
      <c r="I56" s="117"/>
    </row>
    <row r="57" spans="1:9" ht="15.75">
      <c r="A57" s="120"/>
      <c r="B57" s="120"/>
      <c r="C57" s="120"/>
      <c r="D57" s="120"/>
      <c r="E57" s="121"/>
      <c r="F57" s="122"/>
      <c r="G57" s="122"/>
      <c r="H57" s="121"/>
      <c r="I57" s="122"/>
    </row>
    <row r="59" spans="1:9" ht="31.5" customHeight="1">
      <c r="A59" s="184" t="s">
        <v>76</v>
      </c>
      <c r="B59" s="185"/>
      <c r="C59" s="185"/>
      <c r="D59" s="185"/>
      <c r="E59" s="185"/>
      <c r="F59" s="185"/>
      <c r="G59" s="185"/>
      <c r="H59" s="185"/>
      <c r="I59" s="185"/>
    </row>
    <row r="61" spans="1:9" ht="15">
      <c r="A61" s="123"/>
      <c r="B61" s="58"/>
      <c r="C61" s="58"/>
      <c r="D61" s="58"/>
      <c r="E61" s="58"/>
      <c r="F61" s="58"/>
      <c r="G61" s="58"/>
      <c r="H61" s="58"/>
      <c r="I61" s="124"/>
    </row>
    <row r="62" spans="1:9" ht="15.75">
      <c r="A62" s="76" t="s">
        <v>77</v>
      </c>
      <c r="B62" s="10"/>
      <c r="C62" s="10"/>
      <c r="D62" s="10"/>
      <c r="E62" s="125" t="s">
        <v>8</v>
      </c>
      <c r="F62" s="125" t="s">
        <v>8</v>
      </c>
      <c r="G62" s="10"/>
      <c r="H62" s="125" t="s">
        <v>8</v>
      </c>
      <c r="I62" s="126" t="s">
        <v>8</v>
      </c>
    </row>
    <row r="63" spans="1:9" ht="15">
      <c r="A63" s="71"/>
      <c r="B63" s="10"/>
      <c r="C63" s="10"/>
      <c r="D63" s="10"/>
      <c r="E63" s="10"/>
      <c r="F63" s="10"/>
      <c r="G63" s="10"/>
      <c r="H63" s="10"/>
      <c r="I63" s="99"/>
    </row>
    <row r="64" spans="1:9" ht="15">
      <c r="A64" s="9" t="s">
        <v>59</v>
      </c>
      <c r="B64" s="10"/>
      <c r="C64" s="10"/>
      <c r="D64" s="10"/>
      <c r="E64" s="21">
        <v>156</v>
      </c>
      <c r="F64" s="21">
        <v>1430</v>
      </c>
      <c r="G64" s="21"/>
      <c r="H64" s="21">
        <v>820</v>
      </c>
      <c r="I64" s="22">
        <v>3191</v>
      </c>
    </row>
    <row r="65" spans="1:9" ht="15">
      <c r="A65" s="9" t="s">
        <v>78</v>
      </c>
      <c r="B65" s="10"/>
      <c r="C65" s="10"/>
      <c r="D65" s="10"/>
      <c r="E65" s="21">
        <v>63</v>
      </c>
      <c r="F65" s="21">
        <v>62</v>
      </c>
      <c r="G65" s="21"/>
      <c r="H65" s="21">
        <v>194</v>
      </c>
      <c r="I65" s="22">
        <v>192</v>
      </c>
    </row>
    <row r="66" spans="1:9" ht="15">
      <c r="A66" s="9" t="s">
        <v>79</v>
      </c>
      <c r="B66" s="10"/>
      <c r="C66" s="10"/>
      <c r="D66" s="10"/>
      <c r="E66" s="21">
        <v>4</v>
      </c>
      <c r="F66" s="21"/>
      <c r="G66" s="21"/>
      <c r="H66" s="21">
        <v>12</v>
      </c>
      <c r="I66" s="22"/>
    </row>
    <row r="67" spans="1:9" ht="15">
      <c r="A67" s="127"/>
      <c r="B67" s="49"/>
      <c r="C67" s="49"/>
      <c r="D67" s="49"/>
      <c r="E67" s="49"/>
      <c r="F67" s="49"/>
      <c r="G67" s="49"/>
      <c r="H67" s="49"/>
      <c r="I67" s="128"/>
    </row>
  </sheetData>
  <sheetProtection/>
  <mergeCells count="7">
    <mergeCell ref="A59:I59"/>
    <mergeCell ref="A24:D24"/>
    <mergeCell ref="A1:I1"/>
    <mergeCell ref="A3:I3"/>
    <mergeCell ref="A2:I2"/>
    <mergeCell ref="H6:I6"/>
    <mergeCell ref="E6:F6"/>
  </mergeCells>
  <printOptions horizontalCentered="1"/>
  <pageMargins left="1" right="0.75" top="0.41" bottom="0.5" header="0.25" footer="0.25"/>
  <pageSetup fitToHeight="1" fitToWidth="1" horizontalDpi="300" verticalDpi="300" orientation="portrait" paperSize="9" scale="72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J37"/>
  <sheetViews>
    <sheetView zoomScale="75" zoomScaleNormal="75" workbookViewId="0" topLeftCell="A1">
      <selection activeCell="J19" sqref="J19"/>
    </sheetView>
  </sheetViews>
  <sheetFormatPr defaultColWidth="9.140625" defaultRowHeight="12.75"/>
  <cols>
    <col min="1" max="1" width="5.421875" style="0" customWidth="1"/>
    <col min="4" max="4" width="27.140625" style="0" customWidth="1"/>
    <col min="5" max="5" width="13.8515625" style="0" bestFit="1" customWidth="1"/>
    <col min="6" max="6" width="12.8515625" style="0" bestFit="1" customWidth="1"/>
    <col min="7" max="7" width="16.140625" style="0" customWidth="1"/>
    <col min="8" max="8" width="15.421875" style="0" customWidth="1"/>
    <col min="9" max="9" width="14.28125" style="0" customWidth="1"/>
    <col min="10" max="10" width="11.57421875" style="0" customWidth="1"/>
  </cols>
  <sheetData>
    <row r="1" spans="1:10" ht="21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21.75" customHeight="1" thickBot="1">
      <c r="A2" s="192" t="str">
        <f>+'[1]PL-ann'!A2</f>
        <v>QUARTERLY REPORT FOR THE THIRD QUARTER ENDED 31 OCTOBER 2010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27" customHeight="1" thickBot="1">
      <c r="A3" s="198" t="s">
        <v>80</v>
      </c>
      <c r="B3" s="199"/>
      <c r="C3" s="199"/>
      <c r="D3" s="199"/>
      <c r="E3" s="199"/>
      <c r="F3" s="199"/>
      <c r="G3" s="199"/>
      <c r="H3" s="199"/>
      <c r="I3" s="199"/>
      <c r="J3" s="200"/>
    </row>
    <row r="4" spans="1:10" ht="15.75">
      <c r="A4" s="129"/>
      <c r="B4" s="4"/>
      <c r="C4" s="4"/>
      <c r="D4" s="4"/>
      <c r="E4" s="4"/>
      <c r="F4" s="4"/>
      <c r="G4" s="4"/>
      <c r="H4" s="4"/>
      <c r="I4" s="4"/>
      <c r="J4" s="4"/>
    </row>
    <row r="5" spans="1:10" ht="21.75" customHeight="1">
      <c r="A5" s="4"/>
      <c r="B5" s="4"/>
      <c r="C5" s="4"/>
      <c r="D5" s="4"/>
      <c r="E5" s="201" t="s">
        <v>81</v>
      </c>
      <c r="F5" s="201"/>
      <c r="G5" s="201"/>
      <c r="H5" s="201"/>
      <c r="I5" s="130"/>
      <c r="J5" s="4"/>
    </row>
    <row r="6" spans="1:10" ht="15">
      <c r="A6" s="4"/>
      <c r="B6" s="4"/>
      <c r="C6" s="4"/>
      <c r="D6" s="4"/>
      <c r="E6" s="131"/>
      <c r="F6" s="131"/>
      <c r="G6" s="131"/>
      <c r="H6" s="131"/>
      <c r="I6" s="131"/>
      <c r="J6" s="130"/>
    </row>
    <row r="7" spans="1:10" ht="15">
      <c r="A7" s="4"/>
      <c r="B7" s="4"/>
      <c r="C7" s="4"/>
      <c r="D7" s="4"/>
      <c r="E7" s="5" t="s">
        <v>82</v>
      </c>
      <c r="F7" s="6" t="s">
        <v>83</v>
      </c>
      <c r="G7" s="6" t="s">
        <v>84</v>
      </c>
      <c r="H7" s="132"/>
      <c r="I7" s="133" t="s">
        <v>85</v>
      </c>
      <c r="J7" s="134" t="s">
        <v>86</v>
      </c>
    </row>
    <row r="8" spans="1:10" ht="15">
      <c r="A8" s="4"/>
      <c r="B8" s="4"/>
      <c r="C8" s="4"/>
      <c r="D8" s="4"/>
      <c r="E8" s="135" t="s">
        <v>87</v>
      </c>
      <c r="F8" s="131" t="s">
        <v>88</v>
      </c>
      <c r="G8" s="131" t="s">
        <v>89</v>
      </c>
      <c r="H8" s="136" t="s">
        <v>86</v>
      </c>
      <c r="I8" s="136" t="s">
        <v>90</v>
      </c>
      <c r="J8" s="137" t="s">
        <v>91</v>
      </c>
    </row>
    <row r="9" spans="1:10" ht="15">
      <c r="A9" s="4"/>
      <c r="B9" s="4"/>
      <c r="C9" s="4"/>
      <c r="D9" s="4"/>
      <c r="E9" s="138" t="s">
        <v>8</v>
      </c>
      <c r="F9" s="139" t="s">
        <v>8</v>
      </c>
      <c r="G9" s="139" t="s">
        <v>8</v>
      </c>
      <c r="H9" s="140" t="s">
        <v>8</v>
      </c>
      <c r="I9" s="140" t="s">
        <v>8</v>
      </c>
      <c r="J9" s="141" t="s">
        <v>8</v>
      </c>
    </row>
    <row r="10" spans="1:10" ht="15">
      <c r="A10" s="4"/>
      <c r="B10" s="4"/>
      <c r="C10" s="4"/>
      <c r="D10" s="4"/>
      <c r="E10" s="135"/>
      <c r="F10" s="131"/>
      <c r="G10" s="131"/>
      <c r="H10" s="136"/>
      <c r="I10" s="136"/>
      <c r="J10" s="137"/>
    </row>
    <row r="11" spans="1:10" ht="15">
      <c r="A11" s="4"/>
      <c r="B11" s="4"/>
      <c r="C11" s="4"/>
      <c r="D11" s="4"/>
      <c r="E11" s="135"/>
      <c r="F11" s="131"/>
      <c r="G11" s="131"/>
      <c r="H11" s="136"/>
      <c r="I11" s="136"/>
      <c r="J11" s="137"/>
    </row>
    <row r="12" spans="1:10" ht="15">
      <c r="A12" s="4" t="s">
        <v>92</v>
      </c>
      <c r="B12" s="4"/>
      <c r="C12" s="4"/>
      <c r="D12" s="4"/>
      <c r="E12" s="142">
        <v>67000</v>
      </c>
      <c r="F12" s="143">
        <v>7713</v>
      </c>
      <c r="G12" s="143">
        <v>-30255</v>
      </c>
      <c r="H12" s="144">
        <f>SUM(E12:G12)</f>
        <v>44458</v>
      </c>
      <c r="I12" s="144">
        <v>0</v>
      </c>
      <c r="J12" s="145">
        <f>SUM(H12:I12)</f>
        <v>44458</v>
      </c>
    </row>
    <row r="13" spans="1:10" ht="15">
      <c r="A13" s="4" t="s">
        <v>93</v>
      </c>
      <c r="B13" s="4"/>
      <c r="C13" s="4"/>
      <c r="D13" s="4"/>
      <c r="E13" s="142"/>
      <c r="F13" s="143"/>
      <c r="G13" s="143"/>
      <c r="H13" s="144"/>
      <c r="I13" s="144"/>
      <c r="J13" s="145"/>
    </row>
    <row r="14" spans="1:10" ht="15">
      <c r="A14" s="4"/>
      <c r="B14" s="4"/>
      <c r="C14" s="4"/>
      <c r="D14" s="4"/>
      <c r="E14" s="142"/>
      <c r="F14" s="143"/>
      <c r="G14" s="143"/>
      <c r="H14" s="144"/>
      <c r="I14" s="144"/>
      <c r="J14" s="145"/>
    </row>
    <row r="15" spans="1:10" ht="15">
      <c r="A15" s="4" t="s">
        <v>94</v>
      </c>
      <c r="C15" s="4"/>
      <c r="D15" s="4"/>
      <c r="E15" s="146">
        <v>0</v>
      </c>
      <c r="F15" s="72">
        <v>0</v>
      </c>
      <c r="G15" s="72">
        <v>810</v>
      </c>
      <c r="H15" s="144">
        <f>SUM(E15:G15)</f>
        <v>810</v>
      </c>
      <c r="I15" s="147">
        <v>0</v>
      </c>
      <c r="J15" s="145">
        <f>SUM(H15:I15)</f>
        <v>810</v>
      </c>
    </row>
    <row r="16" spans="1:10" ht="15">
      <c r="A16" s="4"/>
      <c r="B16" s="4"/>
      <c r="C16" s="4"/>
      <c r="D16" s="4"/>
      <c r="E16" s="146"/>
      <c r="F16" s="72"/>
      <c r="G16" s="72"/>
      <c r="H16" s="147"/>
      <c r="I16" s="148"/>
      <c r="J16" s="149"/>
    </row>
    <row r="17" spans="1:10" ht="15.75" thickBot="1">
      <c r="A17" s="4" t="s">
        <v>95</v>
      </c>
      <c r="B17" s="4"/>
      <c r="C17" s="4"/>
      <c r="D17" s="4"/>
      <c r="E17" s="150">
        <f aca="true" t="shared" si="0" ref="E17:J17">SUM(E12:E16)</f>
        <v>67000</v>
      </c>
      <c r="F17" s="151">
        <f t="shared" si="0"/>
        <v>7713</v>
      </c>
      <c r="G17" s="151">
        <f t="shared" si="0"/>
        <v>-29445</v>
      </c>
      <c r="H17" s="152">
        <f t="shared" si="0"/>
        <v>45268</v>
      </c>
      <c r="I17" s="152">
        <f t="shared" si="0"/>
        <v>0</v>
      </c>
      <c r="J17" s="153">
        <f t="shared" si="0"/>
        <v>45268</v>
      </c>
    </row>
    <row r="18" spans="1:10" ht="15.75" thickTop="1">
      <c r="A18" s="4"/>
      <c r="B18" s="4"/>
      <c r="C18" s="4"/>
      <c r="D18" s="4"/>
      <c r="E18" s="154"/>
      <c r="F18" s="154"/>
      <c r="G18" s="154"/>
      <c r="H18" s="154"/>
      <c r="I18" s="154"/>
      <c r="J18" s="154"/>
    </row>
    <row r="19" spans="1:10" ht="15">
      <c r="A19" s="4"/>
      <c r="B19" s="4"/>
      <c r="C19" s="4"/>
      <c r="D19" s="4"/>
      <c r="E19" s="130"/>
      <c r="F19" s="130"/>
      <c r="G19" s="130"/>
      <c r="H19" s="130"/>
      <c r="I19" s="130"/>
      <c r="J19" s="130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0.25" customHeight="1">
      <c r="A21" s="4"/>
      <c r="B21" s="4"/>
      <c r="C21" s="4"/>
      <c r="D21" s="4"/>
      <c r="E21" s="201" t="s">
        <v>81</v>
      </c>
      <c r="F21" s="201"/>
      <c r="G21" s="201"/>
      <c r="H21" s="201"/>
      <c r="I21" s="130"/>
      <c r="J21" s="130"/>
    </row>
    <row r="22" spans="1:10" ht="15">
      <c r="A22" s="4"/>
      <c r="B22" s="4"/>
      <c r="C22" s="4"/>
      <c r="D22" s="4"/>
      <c r="E22" s="131"/>
      <c r="F22" s="131"/>
      <c r="G22" s="131"/>
      <c r="H22" s="131"/>
      <c r="I22" s="131"/>
      <c r="J22" s="130"/>
    </row>
    <row r="23" spans="1:10" ht="15">
      <c r="A23" s="4"/>
      <c r="B23" s="4"/>
      <c r="C23" s="4"/>
      <c r="D23" s="4"/>
      <c r="E23" s="5" t="s">
        <v>82</v>
      </c>
      <c r="F23" s="6" t="s">
        <v>83</v>
      </c>
      <c r="G23" s="6" t="s">
        <v>84</v>
      </c>
      <c r="H23" s="133"/>
      <c r="I23" s="133" t="s">
        <v>85</v>
      </c>
      <c r="J23" s="134" t="s">
        <v>86</v>
      </c>
    </row>
    <row r="24" spans="1:10" ht="15">
      <c r="A24" s="4"/>
      <c r="B24" s="4"/>
      <c r="C24" s="4"/>
      <c r="D24" s="4"/>
      <c r="E24" s="135" t="s">
        <v>87</v>
      </c>
      <c r="F24" s="131" t="s">
        <v>88</v>
      </c>
      <c r="G24" s="131" t="s">
        <v>89</v>
      </c>
      <c r="H24" s="136" t="s">
        <v>86</v>
      </c>
      <c r="I24" s="136" t="s">
        <v>90</v>
      </c>
      <c r="J24" s="137" t="s">
        <v>91</v>
      </c>
    </row>
    <row r="25" spans="1:10" ht="15">
      <c r="A25" s="4"/>
      <c r="B25" s="4"/>
      <c r="C25" s="4"/>
      <c r="D25" s="4"/>
      <c r="E25" s="138" t="s">
        <v>8</v>
      </c>
      <c r="F25" s="139" t="s">
        <v>8</v>
      </c>
      <c r="G25" s="139" t="s">
        <v>8</v>
      </c>
      <c r="H25" s="140" t="s">
        <v>8</v>
      </c>
      <c r="I25" s="140" t="s">
        <v>8</v>
      </c>
      <c r="J25" s="141" t="s">
        <v>8</v>
      </c>
    </row>
    <row r="26" spans="1:10" ht="15">
      <c r="A26" s="4"/>
      <c r="B26" s="4"/>
      <c r="C26" s="4"/>
      <c r="D26" s="4"/>
      <c r="E26" s="135"/>
      <c r="F26" s="131"/>
      <c r="G26" s="131"/>
      <c r="H26" s="136"/>
      <c r="I26" s="136"/>
      <c r="J26" s="137"/>
    </row>
    <row r="27" spans="1:10" ht="15">
      <c r="A27" s="4"/>
      <c r="B27" s="4"/>
      <c r="C27" s="4"/>
      <c r="D27" s="4"/>
      <c r="E27" s="135"/>
      <c r="F27" s="131"/>
      <c r="G27" s="131"/>
      <c r="H27" s="136"/>
      <c r="I27" s="136"/>
      <c r="J27" s="137"/>
    </row>
    <row r="28" spans="1:10" ht="15">
      <c r="A28" s="4" t="s">
        <v>96</v>
      </c>
      <c r="B28" s="4"/>
      <c r="C28" s="4"/>
      <c r="D28" s="4"/>
      <c r="E28" s="71">
        <v>67000</v>
      </c>
      <c r="F28" s="21">
        <v>7713</v>
      </c>
      <c r="G28" s="21">
        <v>-26529</v>
      </c>
      <c r="H28" s="20">
        <f>SUM(E28:G28)</f>
        <v>48184</v>
      </c>
      <c r="I28" s="20">
        <v>0</v>
      </c>
      <c r="J28" s="22">
        <f>SUM(H28:I28)</f>
        <v>48184</v>
      </c>
    </row>
    <row r="29" spans="1:10" ht="15">
      <c r="A29" s="4" t="s">
        <v>93</v>
      </c>
      <c r="B29" s="4"/>
      <c r="C29" s="4"/>
      <c r="D29" s="4"/>
      <c r="E29" s="71"/>
      <c r="F29" s="21"/>
      <c r="G29" s="21"/>
      <c r="H29" s="20"/>
      <c r="I29" s="20"/>
      <c r="J29" s="22"/>
    </row>
    <row r="30" spans="1:10" ht="15">
      <c r="A30" s="4"/>
      <c r="B30" s="4"/>
      <c r="C30" s="4"/>
      <c r="D30" s="4"/>
      <c r="E30" s="71"/>
      <c r="F30" s="21"/>
      <c r="G30" s="21"/>
      <c r="H30" s="20"/>
      <c r="I30" s="20"/>
      <c r="J30" s="22"/>
    </row>
    <row r="31" spans="1:10" ht="15">
      <c r="A31" s="4" t="s">
        <v>97</v>
      </c>
      <c r="C31" s="4"/>
      <c r="D31" s="4"/>
      <c r="E31" s="71">
        <v>0</v>
      </c>
      <c r="F31" s="21">
        <v>0</v>
      </c>
      <c r="G31" s="21">
        <v>3087</v>
      </c>
      <c r="H31" s="20">
        <f>SUM(E31:G31)</f>
        <v>3087</v>
      </c>
      <c r="I31" s="20">
        <v>0</v>
      </c>
      <c r="J31" s="22">
        <f>SUM(H31:I31)</f>
        <v>3087</v>
      </c>
    </row>
    <row r="32" spans="1:10" ht="15">
      <c r="A32" s="4"/>
      <c r="B32" s="4"/>
      <c r="C32" s="4"/>
      <c r="D32" s="4"/>
      <c r="E32" s="71"/>
      <c r="F32" s="21"/>
      <c r="G32" s="21"/>
      <c r="H32" s="20"/>
      <c r="I32" s="20"/>
      <c r="J32" s="22"/>
    </row>
    <row r="33" spans="1:10" ht="15.75" thickBot="1">
      <c r="A33" s="4" t="s">
        <v>98</v>
      </c>
      <c r="B33" s="4"/>
      <c r="C33" s="4"/>
      <c r="D33" s="4"/>
      <c r="E33" s="155">
        <f aca="true" t="shared" si="1" ref="E33:J33">SUM(E28:E32)</f>
        <v>67000</v>
      </c>
      <c r="F33" s="156">
        <f t="shared" si="1"/>
        <v>7713</v>
      </c>
      <c r="G33" s="156">
        <f t="shared" si="1"/>
        <v>-23442</v>
      </c>
      <c r="H33" s="157">
        <f t="shared" si="1"/>
        <v>51271</v>
      </c>
      <c r="I33" s="157">
        <f t="shared" si="1"/>
        <v>0</v>
      </c>
      <c r="J33" s="158">
        <f t="shared" si="1"/>
        <v>51271</v>
      </c>
    </row>
    <row r="34" spans="1:10" ht="15.75" thickTop="1">
      <c r="A34" s="4"/>
      <c r="B34" s="4"/>
      <c r="C34" s="4"/>
      <c r="D34" s="4"/>
      <c r="E34" s="159"/>
      <c r="F34" s="159"/>
      <c r="G34" s="159"/>
      <c r="H34" s="159"/>
      <c r="I34" s="159"/>
      <c r="J34" s="159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37.5" customHeight="1">
      <c r="A36" s="184" t="s">
        <v>99</v>
      </c>
      <c r="B36" s="184"/>
      <c r="C36" s="184"/>
      <c r="D36" s="184"/>
      <c r="E36" s="184"/>
      <c r="F36" s="184"/>
      <c r="G36" s="184"/>
      <c r="H36" s="184"/>
      <c r="I36" s="184"/>
      <c r="J36" s="184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</sheetData>
  <sheetProtection/>
  <mergeCells count="6">
    <mergeCell ref="A36:J36"/>
    <mergeCell ref="A1:J1"/>
    <mergeCell ref="A2:J2"/>
    <mergeCell ref="A3:J3"/>
    <mergeCell ref="E5:H5"/>
    <mergeCell ref="E21:H21"/>
  </mergeCells>
  <printOptions/>
  <pageMargins left="0.75" right="0.36" top="0.75" bottom="1" header="0.55" footer="0.5"/>
  <pageSetup fitToHeight="1" fitToWidth="1" horizontalDpi="300" verticalDpi="300" orientation="portrait" paperSize="9" scale="68" r:id="rId2"/>
  <headerFooter alignWithMargins="0">
    <oddFooter>&amp;C-  3 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55"/>
  <sheetViews>
    <sheetView tabSelected="1" zoomScale="75" zoomScaleNormal="75" workbookViewId="0" topLeftCell="A7">
      <selection activeCell="B36" sqref="B36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7.421875" style="0" customWidth="1"/>
    <col min="4" max="4" width="13.421875" style="0" bestFit="1" customWidth="1"/>
    <col min="5" max="5" width="3.140625" style="0" hidden="1" customWidth="1"/>
    <col min="6" max="6" width="13.140625" style="0" bestFit="1" customWidth="1"/>
  </cols>
  <sheetData>
    <row r="1" spans="1:6" ht="20.25">
      <c r="A1" s="188" t="s">
        <v>0</v>
      </c>
      <c r="B1" s="188"/>
      <c r="C1" s="188"/>
      <c r="D1" s="188"/>
      <c r="E1" s="188"/>
      <c r="F1" s="188"/>
    </row>
    <row r="2" spans="1:6" ht="22.5" customHeight="1">
      <c r="A2" s="192" t="str">
        <f>+'[1]Equity-ann'!A2:J2</f>
        <v>QUARTERLY REPORT FOR THE THIRD QUARTER ENDED 31 OCTOBER 2010</v>
      </c>
      <c r="B2" s="192"/>
      <c r="C2" s="192"/>
      <c r="D2" s="192"/>
      <c r="E2" s="192"/>
      <c r="F2" s="192"/>
    </row>
    <row r="3" spans="1:6" ht="24" customHeight="1">
      <c r="A3" s="189" t="s">
        <v>100</v>
      </c>
      <c r="B3" s="190"/>
      <c r="C3" s="190"/>
      <c r="D3" s="190"/>
      <c r="E3" s="190"/>
      <c r="F3" s="191"/>
    </row>
    <row r="4" spans="1:5" ht="15.75">
      <c r="A4" s="129"/>
      <c r="B4" s="4"/>
      <c r="C4" s="4"/>
      <c r="D4" s="4"/>
      <c r="E4" s="4"/>
    </row>
    <row r="5" spans="1:5" ht="15">
      <c r="A5" s="4"/>
      <c r="B5" s="4"/>
      <c r="C5" s="4"/>
      <c r="D5" s="4"/>
      <c r="E5" s="4"/>
    </row>
    <row r="6" spans="1:6" ht="15.75">
      <c r="A6" s="129"/>
      <c r="B6" s="4"/>
      <c r="C6" s="4"/>
      <c r="D6" s="1"/>
      <c r="E6" s="1"/>
      <c r="F6" s="1"/>
    </row>
    <row r="7" spans="1:6" ht="15.75">
      <c r="A7" s="4"/>
      <c r="B7" s="4"/>
      <c r="C7" s="4"/>
      <c r="D7" s="160" t="s">
        <v>101</v>
      </c>
      <c r="E7" s="161"/>
      <c r="F7" s="7" t="s">
        <v>101</v>
      </c>
    </row>
    <row r="8" spans="1:6" ht="15.75">
      <c r="A8" s="4"/>
      <c r="B8" s="4"/>
      <c r="C8" s="4"/>
      <c r="D8" s="162" t="s">
        <v>102</v>
      </c>
      <c r="E8" s="163"/>
      <c r="F8" s="11" t="s">
        <v>102</v>
      </c>
    </row>
    <row r="9" spans="1:6" ht="15.75">
      <c r="A9" s="4"/>
      <c r="B9" s="4"/>
      <c r="C9" s="4"/>
      <c r="D9" s="162" t="s">
        <v>6</v>
      </c>
      <c r="E9" s="163"/>
      <c r="F9" s="11" t="s">
        <v>55</v>
      </c>
    </row>
    <row r="10" spans="1:6" ht="15.75">
      <c r="A10" s="4"/>
      <c r="B10" s="4"/>
      <c r="C10" s="4"/>
      <c r="D10" s="164" t="s">
        <v>8</v>
      </c>
      <c r="E10" s="165"/>
      <c r="F10" s="16" t="s">
        <v>8</v>
      </c>
    </row>
    <row r="11" spans="1:6" ht="15.75">
      <c r="A11" s="129" t="s">
        <v>103</v>
      </c>
      <c r="B11" s="4"/>
      <c r="C11" s="4"/>
      <c r="D11" s="9"/>
      <c r="E11" s="10"/>
      <c r="F11" s="166"/>
    </row>
    <row r="12" spans="1:6" ht="15">
      <c r="A12" s="4"/>
      <c r="B12" s="4"/>
      <c r="C12" s="4"/>
      <c r="D12" s="9"/>
      <c r="E12" s="10"/>
      <c r="F12" s="166"/>
    </row>
    <row r="13" spans="1:6" ht="15">
      <c r="A13" s="4" t="s">
        <v>104</v>
      </c>
      <c r="B13" s="4"/>
      <c r="C13" s="4"/>
      <c r="D13" s="167">
        <v>803</v>
      </c>
      <c r="E13" s="38"/>
      <c r="F13" s="168">
        <v>3122</v>
      </c>
    </row>
    <row r="14" spans="1:6" ht="15">
      <c r="A14" s="4" t="s">
        <v>105</v>
      </c>
      <c r="B14" s="4"/>
      <c r="C14" s="4"/>
      <c r="D14" s="167"/>
      <c r="E14" s="38"/>
      <c r="F14" s="168"/>
    </row>
    <row r="15" spans="1:6" ht="15">
      <c r="A15" s="4"/>
      <c r="B15" s="4" t="s">
        <v>106</v>
      </c>
      <c r="C15" s="4"/>
      <c r="D15" s="167">
        <v>350</v>
      </c>
      <c r="E15" s="38"/>
      <c r="F15" s="168">
        <v>64</v>
      </c>
    </row>
    <row r="16" spans="1:6" ht="15">
      <c r="A16" s="4"/>
      <c r="B16" s="4" t="s">
        <v>107</v>
      </c>
      <c r="C16" s="4"/>
      <c r="D16" s="169">
        <v>-247</v>
      </c>
      <c r="E16" s="38"/>
      <c r="F16" s="170">
        <v>-124</v>
      </c>
    </row>
    <row r="17" spans="1:6" ht="15">
      <c r="A17" s="4"/>
      <c r="B17" s="4"/>
      <c r="C17" s="4"/>
      <c r="D17" s="167"/>
      <c r="E17" s="38"/>
      <c r="F17" s="168"/>
    </row>
    <row r="18" spans="1:6" ht="15">
      <c r="A18" s="4" t="s">
        <v>108</v>
      </c>
      <c r="B18" s="4"/>
      <c r="C18" s="4"/>
      <c r="D18" s="171">
        <f>SUM(D13:D16)</f>
        <v>906</v>
      </c>
      <c r="E18" s="172"/>
      <c r="F18" s="173">
        <f>SUM(F13:F16)</f>
        <v>3062</v>
      </c>
    </row>
    <row r="19" spans="1:6" ht="15">
      <c r="A19" s="4"/>
      <c r="B19" s="4"/>
      <c r="C19" s="4"/>
      <c r="D19" s="167"/>
      <c r="E19" s="38"/>
      <c r="F19" s="168"/>
    </row>
    <row r="20" spans="1:6" ht="15">
      <c r="A20" s="4" t="s">
        <v>109</v>
      </c>
      <c r="B20" s="4"/>
      <c r="C20" s="4"/>
      <c r="D20" s="167"/>
      <c r="E20" s="38"/>
      <c r="F20" s="168"/>
    </row>
    <row r="21" spans="1:6" ht="15">
      <c r="A21" s="4"/>
      <c r="B21" s="4" t="s">
        <v>110</v>
      </c>
      <c r="C21" s="4"/>
      <c r="D21" s="167">
        <v>-6937</v>
      </c>
      <c r="E21" s="38"/>
      <c r="F21" s="168">
        <v>7641</v>
      </c>
    </row>
    <row r="22" spans="1:6" ht="15">
      <c r="A22" s="4"/>
      <c r="B22" s="4" t="s">
        <v>111</v>
      </c>
      <c r="C22" s="4"/>
      <c r="D22" s="169">
        <v>3811</v>
      </c>
      <c r="E22" s="38"/>
      <c r="F22" s="170">
        <v>-6730</v>
      </c>
    </row>
    <row r="23" spans="1:6" ht="15">
      <c r="A23" s="4"/>
      <c r="B23" s="4"/>
      <c r="C23" s="4"/>
      <c r="D23" s="167"/>
      <c r="E23" s="38"/>
      <c r="F23" s="168"/>
    </row>
    <row r="24" spans="1:6" ht="15">
      <c r="A24" s="4" t="s">
        <v>112</v>
      </c>
      <c r="B24" s="4"/>
      <c r="C24" s="4"/>
      <c r="D24" s="171">
        <f>SUM(D18:D22)</f>
        <v>-2220</v>
      </c>
      <c r="E24" s="172"/>
      <c r="F24" s="173">
        <f>SUM(F18:F22)</f>
        <v>3973</v>
      </c>
    </row>
    <row r="25" spans="1:6" ht="15">
      <c r="A25" s="4"/>
      <c r="B25" s="4" t="s">
        <v>113</v>
      </c>
      <c r="C25" s="4"/>
      <c r="D25" s="167">
        <v>29</v>
      </c>
      <c r="E25" s="38"/>
      <c r="F25" s="168">
        <v>-35</v>
      </c>
    </row>
    <row r="26" spans="1:6" ht="15">
      <c r="A26" s="4"/>
      <c r="B26" s="4"/>
      <c r="C26" s="4"/>
      <c r="D26" s="167"/>
      <c r="E26" s="38"/>
      <c r="F26" s="168"/>
    </row>
    <row r="27" spans="1:6" ht="15.75" thickBot="1">
      <c r="A27" s="4" t="s">
        <v>114</v>
      </c>
      <c r="B27" s="4"/>
      <c r="C27" s="4"/>
      <c r="D27" s="174">
        <f>SUM(D24:D26)</f>
        <v>-2191</v>
      </c>
      <c r="E27" s="172"/>
      <c r="F27" s="175">
        <f>SUM(F24:F26)</f>
        <v>3938</v>
      </c>
    </row>
    <row r="28" spans="1:6" ht="15">
      <c r="A28" s="4"/>
      <c r="B28" s="4"/>
      <c r="C28" s="4"/>
      <c r="D28" s="167"/>
      <c r="E28" s="38"/>
      <c r="F28" s="168"/>
    </row>
    <row r="29" spans="1:6" ht="15.75">
      <c r="A29" s="129" t="s">
        <v>115</v>
      </c>
      <c r="B29" s="4"/>
      <c r="C29" s="4"/>
      <c r="D29" s="167"/>
      <c r="E29" s="38"/>
      <c r="F29" s="168"/>
    </row>
    <row r="30" spans="1:6" ht="15">
      <c r="A30" s="4"/>
      <c r="B30" s="4"/>
      <c r="C30" s="4"/>
      <c r="D30" s="167"/>
      <c r="E30" s="38"/>
      <c r="F30" s="168"/>
    </row>
    <row r="31" spans="1:6" ht="15.75" thickBot="1">
      <c r="A31" s="4" t="s">
        <v>116</v>
      </c>
      <c r="B31" s="4"/>
      <c r="C31" s="4"/>
      <c r="D31" s="176">
        <v>-605</v>
      </c>
      <c r="E31" s="172"/>
      <c r="F31" s="177">
        <v>123</v>
      </c>
    </row>
    <row r="32" spans="1:6" ht="15">
      <c r="A32" s="4"/>
      <c r="B32" s="4"/>
      <c r="C32" s="4"/>
      <c r="D32" s="167"/>
      <c r="E32" s="38"/>
      <c r="F32" s="168"/>
    </row>
    <row r="33" spans="1:6" ht="15.75">
      <c r="A33" s="129" t="s">
        <v>117</v>
      </c>
      <c r="B33" s="4"/>
      <c r="C33" s="4"/>
      <c r="D33" s="167"/>
      <c r="E33" s="38"/>
      <c r="F33" s="168"/>
    </row>
    <row r="34" spans="1:6" ht="15">
      <c r="A34" s="4"/>
      <c r="B34" s="4"/>
      <c r="C34" s="4"/>
      <c r="D34" s="167"/>
      <c r="E34" s="38"/>
      <c r="F34" s="168"/>
    </row>
    <row r="35" spans="1:6" ht="15.75" thickBot="1">
      <c r="A35" s="4" t="s">
        <v>118</v>
      </c>
      <c r="B35" s="4"/>
      <c r="C35" s="4"/>
      <c r="D35" s="176">
        <v>558</v>
      </c>
      <c r="E35" s="172"/>
      <c r="F35" s="177">
        <v>0</v>
      </c>
    </row>
    <row r="36" spans="1:6" ht="15">
      <c r="A36" s="4"/>
      <c r="B36" s="4"/>
      <c r="C36" s="4"/>
      <c r="D36" s="167"/>
      <c r="E36" s="38"/>
      <c r="F36" s="168"/>
    </row>
    <row r="37" spans="1:6" ht="15">
      <c r="A37" s="4" t="s">
        <v>119</v>
      </c>
      <c r="B37" s="4"/>
      <c r="C37" s="4"/>
      <c r="D37" s="171">
        <f>D27+D31+D35</f>
        <v>-2238</v>
      </c>
      <c r="E37" s="172"/>
      <c r="F37" s="173">
        <v>4061</v>
      </c>
    </row>
    <row r="38" spans="1:6" ht="15">
      <c r="A38" s="4" t="s">
        <v>120</v>
      </c>
      <c r="B38" s="4"/>
      <c r="C38" s="4"/>
      <c r="D38" s="167">
        <v>12467</v>
      </c>
      <c r="E38" s="38"/>
      <c r="F38" s="168">
        <v>11807</v>
      </c>
    </row>
    <row r="39" spans="1:6" ht="15.75" thickBot="1">
      <c r="A39" s="4" t="s">
        <v>121</v>
      </c>
      <c r="B39" s="4"/>
      <c r="C39" s="4"/>
      <c r="D39" s="174">
        <f>SUM(D37:D38)</f>
        <v>10229</v>
      </c>
      <c r="E39" s="172"/>
      <c r="F39" s="175">
        <f>SUM(F37:F38)</f>
        <v>15868</v>
      </c>
    </row>
    <row r="40" spans="1:6" ht="15">
      <c r="A40" s="4"/>
      <c r="B40" s="4"/>
      <c r="C40" s="4"/>
      <c r="D40" s="172"/>
      <c r="E40" s="172"/>
      <c r="F40" s="172"/>
    </row>
    <row r="41" spans="1:5" ht="15">
      <c r="A41" s="4"/>
      <c r="B41" s="4"/>
      <c r="C41" s="4"/>
      <c r="D41" s="4"/>
      <c r="E41" s="4"/>
    </row>
    <row r="42" spans="1:6" ht="35.25" customHeight="1">
      <c r="A42" s="202" t="s">
        <v>122</v>
      </c>
      <c r="B42" s="203"/>
      <c r="C42" s="203"/>
      <c r="D42" s="203"/>
      <c r="E42" s="203"/>
      <c r="F42" s="203"/>
    </row>
    <row r="43" spans="1:5" ht="15">
      <c r="A43" s="4"/>
      <c r="B43" s="4"/>
      <c r="C43" s="4"/>
      <c r="D43" s="4"/>
      <c r="E43" s="4"/>
    </row>
    <row r="44" spans="3:6" ht="12.75">
      <c r="C44" s="40"/>
      <c r="D44" s="178"/>
      <c r="E44" s="40"/>
      <c r="F44" s="40"/>
    </row>
    <row r="45" spans="3:6" ht="12.75">
      <c r="C45" s="40"/>
      <c r="D45" s="181"/>
      <c r="E45" s="40"/>
      <c r="F45" s="40"/>
    </row>
    <row r="46" spans="3:6" ht="12.75">
      <c r="C46" s="40"/>
      <c r="D46" s="181"/>
      <c r="E46" s="40"/>
      <c r="F46" s="40"/>
    </row>
    <row r="47" spans="3:6" ht="12.75">
      <c r="C47" s="40"/>
      <c r="D47" s="181"/>
      <c r="E47" s="40"/>
      <c r="F47" s="40"/>
    </row>
    <row r="48" spans="3:6" ht="12.75">
      <c r="C48" s="40"/>
      <c r="D48" s="182"/>
      <c r="E48" s="40"/>
      <c r="F48" s="40"/>
    </row>
    <row r="49" spans="3:6" ht="12.75">
      <c r="C49" s="40"/>
      <c r="D49" s="181"/>
      <c r="E49" s="40"/>
      <c r="F49" s="40"/>
    </row>
    <row r="50" spans="3:6" ht="12.75">
      <c r="C50" s="40"/>
      <c r="D50" s="182"/>
      <c r="E50" s="40"/>
      <c r="F50" s="40"/>
    </row>
    <row r="51" spans="3:6" ht="12.75">
      <c r="C51" s="40"/>
      <c r="D51" s="181"/>
      <c r="E51" s="40"/>
      <c r="F51" s="40"/>
    </row>
    <row r="52" spans="3:6" ht="12.75">
      <c r="C52" s="40"/>
      <c r="D52" s="182"/>
      <c r="E52" s="40"/>
      <c r="F52" s="40"/>
    </row>
    <row r="53" spans="3:6" ht="12.75">
      <c r="C53" s="40"/>
      <c r="D53" s="181"/>
      <c r="E53" s="40"/>
      <c r="F53" s="40"/>
    </row>
    <row r="54" spans="3:6" ht="12.75">
      <c r="C54" s="40"/>
      <c r="D54" s="40"/>
      <c r="E54" s="40"/>
      <c r="F54" s="40"/>
    </row>
    <row r="55" spans="3:6" ht="12.75">
      <c r="C55" s="40"/>
      <c r="D55" s="40"/>
      <c r="E55" s="40"/>
      <c r="F55" s="40"/>
    </row>
  </sheetData>
  <sheetProtection/>
  <mergeCells count="4">
    <mergeCell ref="A42:F42"/>
    <mergeCell ref="A1:F1"/>
    <mergeCell ref="A2:F2"/>
    <mergeCell ref="A3:F3"/>
  </mergeCells>
  <printOptions/>
  <pageMargins left="0.75" right="0.75" top="0.75" bottom="0.75" header="0.5" footer="0.5"/>
  <pageSetup fitToHeight="1" fitToWidth="1" horizontalDpi="300" verticalDpi="300" orientation="portrait" paperSize="9" scale="89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Norzaini Bt</dc:creator>
  <cp:keywords/>
  <dc:description/>
  <cp:lastModifiedBy>Norzaini Bt</cp:lastModifiedBy>
  <cp:lastPrinted>2010-12-13T04:49:29Z</cp:lastPrinted>
  <dcterms:created xsi:type="dcterms:W3CDTF">2010-12-13T04:40:24Z</dcterms:created>
  <dcterms:modified xsi:type="dcterms:W3CDTF">2010-12-13T07:33:49Z</dcterms:modified>
  <cp:category/>
  <cp:version/>
  <cp:contentType/>
  <cp:contentStatus/>
</cp:coreProperties>
</file>